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kooplast.sharepoint.com/sites/kooplast-spolenskupina/Shared Documents/CENÍKY KOOPLAST/"/>
    </mc:Choice>
  </mc:AlternateContent>
  <xr:revisionPtr revIDLastSave="400" documentId="8_{95E15663-8D30-4805-AF8B-472C058AB04C}" xr6:coauthVersionLast="47" xr6:coauthVersionMax="47" xr10:uidLastSave="{72F59231-1282-4590-B5C7-4A06378F3912}"/>
  <bookViews>
    <workbookView xWindow="-108" yWindow="-108" windowWidth="23256" windowHeight="12456" tabRatio="796" activeTab="3" xr2:uid="{909A779E-4BB6-46FC-ABFE-C1F6F84EA871}"/>
  </bookViews>
  <sheets>
    <sheet name="ÚCHYTOVÉ PROFILY" sheetId="3" r:id="rId1"/>
    <sheet name="K20 SYSTÉM" sheetId="13" r:id="rId2"/>
    <sheet name="SOKLY" sheetId="1" r:id="rId3"/>
    <sheet name="TĚSNICÍ PROFILY" sheetId="4" r:id="rId4"/>
    <sheet name="OKOPOVÉ PLECHY" sheetId="6" r:id="rId5"/>
    <sheet name="DEKORATIVNÍ PROFILY" sheetId="7" r:id="rId6"/>
    <sheet name="LED PROFILY" sheetId="5" r:id="rId7"/>
    <sheet name="OSTATNÍ" sheetId="8" r:id="rId8"/>
    <sheet name="NARÁŽECÍ HRANY" sheetId="9" r:id="rId9"/>
    <sheet name="DOPRODEJ" sheetId="18" r:id="rId10"/>
    <sheet name="LAKOVÁNÍ" sheetId="14" r:id="rId11"/>
    <sheet name="Ceník" sheetId="16" r:id="rId12"/>
    <sheet name="Ceník starý" sheetId="17" state="hidden" r:id="rId13"/>
  </sheets>
  <definedNames>
    <definedName name="_xlnm._FilterDatabase" localSheetId="11" hidden="1">Ceník!$A$1:$J$1296</definedName>
    <definedName name="_xlnm._FilterDatabase" localSheetId="5" hidden="1">'DEKORATIVNÍ PROFILY'!$A$5:$F$6</definedName>
    <definedName name="_xlnm._FilterDatabase" localSheetId="9" hidden="1">DOPRODEJ!$A$5:$F$6</definedName>
    <definedName name="_xlnm._FilterDatabase" localSheetId="1" hidden="1">'K20 SYSTÉM'!$A$5:$F$6</definedName>
    <definedName name="_xlnm._FilterDatabase" localSheetId="10" hidden="1">LAKOVÁNÍ!$A$6:$F$7</definedName>
    <definedName name="_xlnm._FilterDatabase" localSheetId="6" hidden="1">'LED PROFILY'!$A$5:$F$6</definedName>
    <definedName name="_xlnm._FilterDatabase" localSheetId="8" hidden="1">'NARÁŽECÍ HRANY'!$A$5:$F$6</definedName>
    <definedName name="_xlnm._FilterDatabase" localSheetId="4" hidden="1">'OKOPOVÉ PLECHY'!$A$5:$F$6</definedName>
    <definedName name="_xlnm._FilterDatabase" localSheetId="7" hidden="1">OSTATNÍ!$A$5:$F$6</definedName>
    <definedName name="_xlnm._FilterDatabase" localSheetId="2" hidden="1">SOKLY!$A$5:$F$6</definedName>
    <definedName name="_xlnm._FilterDatabase" localSheetId="3" hidden="1">'TĚSNICÍ PROFILY'!$A$5:$F$6</definedName>
    <definedName name="_xlnm._FilterDatabase" localSheetId="0" hidden="1">'ÚCHYTOVÉ PROFILY'!$A$5:$F$6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6" l="1"/>
  <c r="E48" i="8"/>
  <c r="E237" i="4"/>
  <c r="E236" i="4"/>
  <c r="A1296" i="16"/>
  <c r="A1295" i="16"/>
  <c r="A1294" i="16"/>
  <c r="A1293" i="16"/>
  <c r="A1292" i="16"/>
  <c r="A1291" i="16"/>
  <c r="A1290" i="16"/>
  <c r="A1289" i="16"/>
  <c r="A1288" i="16"/>
  <c r="A1287" i="16"/>
  <c r="A1286" i="16"/>
  <c r="A1285" i="16"/>
  <c r="A1284" i="16"/>
  <c r="A1283" i="16"/>
  <c r="A1282" i="16"/>
  <c r="A1281" i="16"/>
  <c r="A1280" i="16"/>
  <c r="A1279" i="16"/>
  <c r="A1278" i="16"/>
  <c r="A1277" i="16"/>
  <c r="A1276" i="16"/>
  <c r="A1275" i="16"/>
  <c r="A1274" i="16"/>
  <c r="A1273" i="16"/>
  <c r="A1272" i="16"/>
  <c r="A1271" i="16"/>
  <c r="A1270" i="16"/>
  <c r="A1269" i="16"/>
  <c r="A1268" i="16"/>
  <c r="A1267" i="16"/>
  <c r="A1266" i="16"/>
  <c r="A1265" i="16"/>
  <c r="A1264" i="16"/>
  <c r="A1263" i="16"/>
  <c r="A1262" i="16"/>
  <c r="A1261" i="16"/>
  <c r="A1260" i="16"/>
  <c r="A1259" i="16"/>
  <c r="A1258" i="16"/>
  <c r="A1257" i="16"/>
  <c r="A1256" i="16"/>
  <c r="A1255" i="16"/>
  <c r="A1254" i="16"/>
  <c r="A1253" i="16"/>
  <c r="A1252" i="16"/>
  <c r="A1251" i="16"/>
  <c r="A1250" i="16"/>
  <c r="A1249" i="16"/>
  <c r="A1248" i="16"/>
  <c r="A1247" i="16"/>
  <c r="A1246" i="16"/>
  <c r="A1245" i="16"/>
  <c r="A1244" i="16"/>
  <c r="A1243" i="16"/>
  <c r="A1242" i="16"/>
  <c r="A1241" i="16"/>
  <c r="A1240" i="16"/>
  <c r="A1239" i="16"/>
  <c r="A1238" i="16"/>
  <c r="A1237" i="16"/>
  <c r="A1236" i="16"/>
  <c r="A1235" i="16"/>
  <c r="A1234" i="16"/>
  <c r="A1233" i="16"/>
  <c r="A1232" i="16"/>
  <c r="A1231" i="16"/>
  <c r="A1230" i="16"/>
  <c r="A1229" i="16"/>
  <c r="A1228" i="16"/>
  <c r="A1227" i="16"/>
  <c r="A1226" i="16"/>
  <c r="A1225" i="16"/>
  <c r="A1224" i="16"/>
  <c r="A1223" i="16"/>
  <c r="A1222" i="16"/>
  <c r="A1221" i="16"/>
  <c r="A1220" i="16"/>
  <c r="A1219" i="16"/>
  <c r="A1218" i="16"/>
  <c r="A1217" i="16"/>
  <c r="A1216" i="16"/>
  <c r="A1215" i="16"/>
  <c r="A1214" i="16"/>
  <c r="A1213" i="16"/>
  <c r="A1212" i="16"/>
  <c r="A1211" i="16"/>
  <c r="A1210" i="16"/>
  <c r="A1209" i="16"/>
  <c r="A1208" i="16"/>
  <c r="A1207" i="16"/>
  <c r="A1206" i="16"/>
  <c r="A1205" i="16"/>
  <c r="A1204" i="16"/>
  <c r="A1203" i="16"/>
  <c r="A1202" i="16"/>
  <c r="A1201" i="16"/>
  <c r="A1200" i="16"/>
  <c r="A1199" i="16"/>
  <c r="A1198" i="16"/>
  <c r="A1197" i="16"/>
  <c r="A1196" i="16"/>
  <c r="A1195" i="16"/>
  <c r="A1194" i="16"/>
  <c r="A1193" i="16"/>
  <c r="A1192" i="16"/>
  <c r="A1191" i="16"/>
  <c r="A1190" i="16"/>
  <c r="A1189" i="16"/>
  <c r="A1188" i="16"/>
  <c r="A1187" i="16"/>
  <c r="A1186" i="16"/>
  <c r="A1185" i="16"/>
  <c r="A1184" i="16"/>
  <c r="A1183" i="16"/>
  <c r="A1182" i="16"/>
  <c r="A1181" i="16"/>
  <c r="A1180" i="16"/>
  <c r="A1179" i="16"/>
  <c r="A1178" i="16"/>
  <c r="A1177" i="16"/>
  <c r="A1176" i="16"/>
  <c r="A1175" i="16"/>
  <c r="A1174" i="16"/>
  <c r="A1173" i="16"/>
  <c r="A1172" i="16"/>
  <c r="A1171" i="16"/>
  <c r="A1170" i="16"/>
  <c r="A1169" i="16"/>
  <c r="A1168" i="16"/>
  <c r="A1167" i="16"/>
  <c r="A1166" i="16"/>
  <c r="A1165" i="16"/>
  <c r="A1164" i="16"/>
  <c r="A1163" i="16"/>
  <c r="A1162" i="16"/>
  <c r="A1161" i="16"/>
  <c r="A1160" i="16"/>
  <c r="A1159" i="16"/>
  <c r="A1158" i="16"/>
  <c r="A1157" i="16"/>
  <c r="A1156" i="16"/>
  <c r="A1155" i="16"/>
  <c r="A1154" i="16"/>
  <c r="A1153" i="16"/>
  <c r="A1152" i="16"/>
  <c r="A1151" i="16"/>
  <c r="A1150" i="16"/>
  <c r="A1149" i="16"/>
  <c r="A1148" i="16"/>
  <c r="A1147" i="16"/>
  <c r="A1146" i="16"/>
  <c r="A1145" i="16"/>
  <c r="A1144" i="16"/>
  <c r="A1143" i="16"/>
  <c r="A1142" i="16"/>
  <c r="A1141" i="16"/>
  <c r="A1140" i="16"/>
  <c r="A1139" i="16"/>
  <c r="A1138" i="16"/>
  <c r="A1137" i="16"/>
  <c r="A1136" i="16"/>
  <c r="A1135" i="16"/>
  <c r="A1134" i="16"/>
  <c r="A1133" i="16"/>
  <c r="A1132" i="16"/>
  <c r="A1131" i="16"/>
  <c r="A1130" i="16"/>
  <c r="A1129" i="16"/>
  <c r="A1128" i="16"/>
  <c r="A1127" i="16"/>
  <c r="A1126" i="16"/>
  <c r="A1125" i="16"/>
  <c r="A1124" i="16"/>
  <c r="A1123" i="16"/>
  <c r="A1122" i="16"/>
  <c r="A1121" i="16"/>
  <c r="A1120" i="16"/>
  <c r="A1119" i="16"/>
  <c r="A1118" i="16"/>
  <c r="A1117" i="16"/>
  <c r="A1116" i="16"/>
  <c r="A1115" i="16"/>
  <c r="A1114" i="16"/>
  <c r="A1113" i="16"/>
  <c r="A1112" i="16"/>
  <c r="A1111" i="16"/>
  <c r="A1110" i="16"/>
  <c r="A1109" i="16"/>
  <c r="A1108" i="16"/>
  <c r="A1107" i="16"/>
  <c r="A1106" i="16"/>
  <c r="A1105" i="16"/>
  <c r="A1104" i="16"/>
  <c r="A1103" i="16"/>
  <c r="A1102" i="16"/>
  <c r="A1101" i="16"/>
  <c r="A1100" i="16"/>
  <c r="A1099" i="16"/>
  <c r="A1098" i="16"/>
  <c r="A1097" i="16"/>
  <c r="A1096" i="16"/>
  <c r="A1095" i="16"/>
  <c r="A1094" i="16"/>
  <c r="A1093" i="16"/>
  <c r="A1092" i="16"/>
  <c r="A1091" i="16"/>
  <c r="A1090" i="16"/>
  <c r="A1089" i="16"/>
  <c r="A1088" i="16"/>
  <c r="A1087" i="16"/>
  <c r="A1086" i="16"/>
  <c r="A1085" i="16"/>
  <c r="A1084" i="16"/>
  <c r="A1083" i="16"/>
  <c r="A1082" i="16"/>
  <c r="A1081" i="16"/>
  <c r="A1080" i="16"/>
  <c r="A1079" i="16"/>
  <c r="A1078" i="16"/>
  <c r="A1077" i="16"/>
  <c r="A1076" i="16"/>
  <c r="A1075" i="16"/>
  <c r="A1074" i="16"/>
  <c r="A1073" i="16"/>
  <c r="A1072" i="16"/>
  <c r="A1071" i="16"/>
  <c r="A1070" i="16"/>
  <c r="A1069" i="16"/>
  <c r="A1068" i="16"/>
  <c r="A1067" i="16"/>
  <c r="A1066" i="16"/>
  <c r="A1065" i="16"/>
  <c r="A1064" i="16"/>
  <c r="A1063" i="16"/>
  <c r="A1062" i="16"/>
  <c r="A1061" i="16"/>
  <c r="A1060" i="16"/>
  <c r="A1059" i="16"/>
  <c r="A1058" i="16"/>
  <c r="A1057" i="16"/>
  <c r="A1056" i="16"/>
  <c r="A1055" i="16"/>
  <c r="A1054" i="16"/>
  <c r="A1053" i="16"/>
  <c r="A1052" i="16"/>
  <c r="A1051" i="16"/>
  <c r="A1050" i="16"/>
  <c r="A1049" i="16"/>
  <c r="A1048" i="16"/>
  <c r="A1047" i="16"/>
  <c r="A1046" i="16"/>
  <c r="A1045" i="16"/>
  <c r="A1044" i="16"/>
  <c r="A1043" i="16"/>
  <c r="A1042" i="16"/>
  <c r="A1041" i="16"/>
  <c r="A1040" i="16"/>
  <c r="A1039" i="16"/>
  <c r="A1038" i="16"/>
  <c r="A1037" i="16"/>
  <c r="A1036" i="16"/>
  <c r="A1035" i="16"/>
  <c r="A1034" i="16"/>
  <c r="A1033" i="16"/>
  <c r="A1032" i="16"/>
  <c r="A1031" i="16"/>
  <c r="A1030" i="16"/>
  <c r="A1029" i="16"/>
  <c r="A1028" i="16"/>
  <c r="A1027" i="16"/>
  <c r="A1026" i="16"/>
  <c r="A1025" i="16"/>
  <c r="A1024" i="16"/>
  <c r="A1023" i="16"/>
  <c r="A1022" i="16"/>
  <c r="A1021" i="16"/>
  <c r="A1020" i="16"/>
  <c r="A1019" i="16"/>
  <c r="A1018" i="16"/>
  <c r="A1017" i="16"/>
  <c r="A1016" i="16"/>
  <c r="A1015" i="16"/>
  <c r="A1014" i="16"/>
  <c r="A1013" i="16"/>
  <c r="A1012" i="16"/>
  <c r="A1011" i="16"/>
  <c r="A1010" i="16"/>
  <c r="A1009" i="16"/>
  <c r="A1008" i="16"/>
  <c r="A1007" i="16"/>
  <c r="A1006" i="16"/>
  <c r="A1005" i="16"/>
  <c r="A1004" i="16"/>
  <c r="A1003" i="16"/>
  <c r="A1002" i="16"/>
  <c r="A1001" i="16"/>
  <c r="A1000" i="16"/>
  <c r="A999" i="16"/>
  <c r="A998" i="16"/>
  <c r="A997" i="16"/>
  <c r="A996" i="16"/>
  <c r="A995" i="16"/>
  <c r="A994" i="16"/>
  <c r="A993" i="16"/>
  <c r="A992" i="16"/>
  <c r="A991" i="16"/>
  <c r="A990" i="16"/>
  <c r="A989" i="16"/>
  <c r="A988" i="16"/>
  <c r="A987" i="16"/>
  <c r="A986" i="16"/>
  <c r="A985" i="16"/>
  <c r="A984" i="16"/>
  <c r="A983" i="16"/>
  <c r="A982" i="16"/>
  <c r="A981" i="16"/>
  <c r="A980" i="16"/>
  <c r="A979" i="16"/>
  <c r="A978" i="16"/>
  <c r="A977" i="16"/>
  <c r="A976" i="16"/>
  <c r="A975" i="16"/>
  <c r="A974" i="16"/>
  <c r="A973" i="16"/>
  <c r="A972" i="16"/>
  <c r="A971" i="16"/>
  <c r="A970" i="16"/>
  <c r="A969" i="16"/>
  <c r="A968" i="16"/>
  <c r="A967" i="16"/>
  <c r="A966" i="16"/>
  <c r="A965" i="16"/>
  <c r="A964" i="16"/>
  <c r="A963" i="16"/>
  <c r="A962" i="16"/>
  <c r="A961" i="16"/>
  <c r="A960" i="16"/>
  <c r="A959" i="16"/>
  <c r="A958" i="16"/>
  <c r="A957" i="16"/>
  <c r="A956" i="16"/>
  <c r="A955" i="16"/>
  <c r="A954" i="16"/>
  <c r="A953" i="16"/>
  <c r="A952" i="16"/>
  <c r="A951" i="16"/>
  <c r="A950" i="16"/>
  <c r="A949" i="16"/>
  <c r="A948" i="16"/>
  <c r="A947" i="16"/>
  <c r="A946" i="16"/>
  <c r="A945" i="16"/>
  <c r="A944" i="16"/>
  <c r="A943" i="16"/>
  <c r="A942" i="16"/>
  <c r="A941" i="16"/>
  <c r="A940" i="16"/>
  <c r="A939" i="16"/>
  <c r="A938" i="16"/>
  <c r="A937" i="16"/>
  <c r="A936" i="16"/>
  <c r="A935" i="16"/>
  <c r="A934" i="16"/>
  <c r="A933" i="16"/>
  <c r="A932" i="16"/>
  <c r="A931" i="16"/>
  <c r="A930" i="16"/>
  <c r="A929" i="16"/>
  <c r="A928" i="16"/>
  <c r="A927" i="16"/>
  <c r="A926" i="16"/>
  <c r="A925" i="16"/>
  <c r="A924" i="16"/>
  <c r="A923" i="16"/>
  <c r="A922" i="16"/>
  <c r="A921" i="16"/>
  <c r="A920" i="16"/>
  <c r="A919" i="16"/>
  <c r="A918" i="16"/>
  <c r="A917" i="16"/>
  <c r="A916" i="16"/>
  <c r="A915" i="16"/>
  <c r="A914" i="16"/>
  <c r="A913" i="16"/>
  <c r="A912" i="16"/>
  <c r="A911" i="16"/>
  <c r="A910" i="16"/>
  <c r="A909" i="16"/>
  <c r="A908" i="16"/>
  <c r="A907" i="16"/>
  <c r="A906" i="16"/>
  <c r="A905" i="16"/>
  <c r="A904" i="16"/>
  <c r="A903" i="16"/>
  <c r="A902" i="16"/>
  <c r="A901" i="16"/>
  <c r="A900" i="16"/>
  <c r="A899" i="16"/>
  <c r="A898" i="16"/>
  <c r="A897" i="16"/>
  <c r="A896" i="16"/>
  <c r="A895" i="16"/>
  <c r="A894" i="16"/>
  <c r="A893" i="16"/>
  <c r="A892" i="16"/>
  <c r="A891" i="16"/>
  <c r="A890" i="16"/>
  <c r="A889" i="16"/>
  <c r="A888" i="16"/>
  <c r="A887" i="16"/>
  <c r="A886" i="16"/>
  <c r="A885" i="16"/>
  <c r="A884" i="16"/>
  <c r="A883" i="16"/>
  <c r="A882" i="16"/>
  <c r="A881" i="16"/>
  <c r="A880" i="16"/>
  <c r="A879" i="16"/>
  <c r="A878" i="16"/>
  <c r="A877" i="16"/>
  <c r="A876" i="16"/>
  <c r="A875" i="16"/>
  <c r="A874" i="16"/>
  <c r="A873" i="16"/>
  <c r="A872" i="16"/>
  <c r="A871" i="16"/>
  <c r="A870" i="16"/>
  <c r="A869" i="16"/>
  <c r="A868" i="16"/>
  <c r="A867" i="16"/>
  <c r="A866" i="16"/>
  <c r="A865" i="16"/>
  <c r="A864" i="16"/>
  <c r="A863" i="16"/>
  <c r="A862" i="16"/>
  <c r="A861" i="16"/>
  <c r="A860" i="16"/>
  <c r="A859" i="16"/>
  <c r="A858" i="16"/>
  <c r="A857" i="16"/>
  <c r="A856" i="16"/>
  <c r="A855" i="16"/>
  <c r="A854" i="16"/>
  <c r="A853" i="16"/>
  <c r="A852" i="16"/>
  <c r="A851" i="16"/>
  <c r="A850" i="16"/>
  <c r="A849" i="16"/>
  <c r="A848" i="16"/>
  <c r="A847" i="16"/>
  <c r="A846" i="16"/>
  <c r="A845" i="16"/>
  <c r="A844" i="16"/>
  <c r="A843" i="16"/>
  <c r="A842" i="16"/>
  <c r="A841" i="16"/>
  <c r="A840" i="16"/>
  <c r="A839" i="16"/>
  <c r="A838" i="16"/>
  <c r="A837" i="16"/>
  <c r="A836" i="16"/>
  <c r="A835" i="16"/>
  <c r="A834" i="16"/>
  <c r="A833" i="16"/>
  <c r="A832" i="16"/>
  <c r="A831" i="16"/>
  <c r="A830" i="16"/>
  <c r="A829" i="16"/>
  <c r="A828" i="16"/>
  <c r="A827" i="16"/>
  <c r="A826" i="16"/>
  <c r="A825" i="16"/>
  <c r="A824" i="16"/>
  <c r="A823" i="16"/>
  <c r="A822" i="16"/>
  <c r="A821" i="16"/>
  <c r="A820" i="16"/>
  <c r="A819" i="16"/>
  <c r="A818" i="16"/>
  <c r="A817" i="16"/>
  <c r="A816" i="16"/>
  <c r="A815" i="16"/>
  <c r="A814" i="16"/>
  <c r="A813" i="16"/>
  <c r="A812" i="16"/>
  <c r="A811" i="16"/>
  <c r="A810" i="16"/>
  <c r="A809" i="16"/>
  <c r="A808" i="16"/>
  <c r="A807" i="16"/>
  <c r="A806" i="16"/>
  <c r="A805" i="16"/>
  <c r="A804" i="16"/>
  <c r="A803" i="16"/>
  <c r="A802" i="16"/>
  <c r="A801" i="16"/>
  <c r="A800" i="16"/>
  <c r="A799" i="16"/>
  <c r="A798" i="16"/>
  <c r="A797" i="16"/>
  <c r="A796" i="16"/>
  <c r="A795" i="16"/>
  <c r="A794" i="16"/>
  <c r="A793" i="16"/>
  <c r="A792" i="16"/>
  <c r="A791" i="16"/>
  <c r="A790" i="16"/>
  <c r="A789" i="16"/>
  <c r="A788" i="16"/>
  <c r="A787" i="16"/>
  <c r="A786" i="16"/>
  <c r="A785" i="16"/>
  <c r="A784" i="16"/>
  <c r="A783" i="16"/>
  <c r="A782" i="16"/>
  <c r="A781" i="16"/>
  <c r="A780" i="16"/>
  <c r="A779" i="16"/>
  <c r="A778" i="16"/>
  <c r="A777" i="16"/>
  <c r="A776" i="16"/>
  <c r="A775" i="16"/>
  <c r="A774" i="16"/>
  <c r="A773" i="16"/>
  <c r="A772" i="16"/>
  <c r="A771" i="16"/>
  <c r="A770" i="16"/>
  <c r="A769" i="16"/>
  <c r="A768" i="16"/>
  <c r="A767" i="16"/>
  <c r="A766" i="16"/>
  <c r="A765" i="16"/>
  <c r="A764" i="16"/>
  <c r="A763" i="16"/>
  <c r="A762" i="16"/>
  <c r="A761" i="16"/>
  <c r="A760" i="16"/>
  <c r="A759" i="16"/>
  <c r="A758" i="16"/>
  <c r="A757" i="16"/>
  <c r="A756" i="16"/>
  <c r="A755" i="16"/>
  <c r="A754" i="16"/>
  <c r="A753" i="16"/>
  <c r="A752" i="16"/>
  <c r="A751" i="16"/>
  <c r="A750" i="16"/>
  <c r="A749" i="16"/>
  <c r="A748" i="16"/>
  <c r="A747" i="16"/>
  <c r="A746" i="16"/>
  <c r="A745" i="16"/>
  <c r="A744" i="16"/>
  <c r="A743" i="16"/>
  <c r="A742" i="16"/>
  <c r="A741" i="16"/>
  <c r="A740" i="16"/>
  <c r="A739" i="16"/>
  <c r="A738" i="16"/>
  <c r="A737" i="16"/>
  <c r="A736" i="16"/>
  <c r="A735" i="16"/>
  <c r="A734" i="16"/>
  <c r="A733" i="16"/>
  <c r="A732" i="16"/>
  <c r="A731" i="16"/>
  <c r="A730" i="16"/>
  <c r="A729" i="16"/>
  <c r="A728" i="16"/>
  <c r="A727" i="16"/>
  <c r="A726" i="16"/>
  <c r="A725" i="16"/>
  <c r="A724" i="16"/>
  <c r="A723" i="16"/>
  <c r="A722" i="16"/>
  <c r="A721" i="16"/>
  <c r="A720" i="16"/>
  <c r="A719" i="16"/>
  <c r="A718" i="16"/>
  <c r="A717" i="16"/>
  <c r="A716" i="16"/>
  <c r="A715" i="16"/>
  <c r="A714" i="16"/>
  <c r="A713" i="16"/>
  <c r="A712" i="16"/>
  <c r="A711" i="16"/>
  <c r="A710" i="16"/>
  <c r="A709" i="16"/>
  <c r="A708" i="16"/>
  <c r="A707" i="16"/>
  <c r="A706" i="16"/>
  <c r="A705" i="16"/>
  <c r="A704" i="16"/>
  <c r="A703" i="16"/>
  <c r="A702" i="16"/>
  <c r="A701" i="16"/>
  <c r="A700" i="16"/>
  <c r="A699" i="16"/>
  <c r="A698" i="16"/>
  <c r="A697" i="16"/>
  <c r="A696" i="16"/>
  <c r="A695" i="16"/>
  <c r="A694" i="16"/>
  <c r="A693" i="16"/>
  <c r="A692" i="16"/>
  <c r="A691" i="16"/>
  <c r="A690" i="16"/>
  <c r="A689" i="16"/>
  <c r="A688" i="16"/>
  <c r="A687" i="16"/>
  <c r="A686" i="16"/>
  <c r="A685" i="16"/>
  <c r="A684" i="16"/>
  <c r="A683" i="16"/>
  <c r="A682" i="16"/>
  <c r="A681" i="16"/>
  <c r="A680" i="16"/>
  <c r="A679" i="16"/>
  <c r="A678" i="16"/>
  <c r="A677" i="16"/>
  <c r="A676" i="16"/>
  <c r="A675" i="16"/>
  <c r="A674" i="16"/>
  <c r="A673" i="16"/>
  <c r="A672" i="16"/>
  <c r="A671" i="16"/>
  <c r="A670" i="16"/>
  <c r="A669" i="16"/>
  <c r="A668" i="16"/>
  <c r="A667" i="16"/>
  <c r="A666" i="16"/>
  <c r="A665" i="16"/>
  <c r="A664" i="16"/>
  <c r="A663" i="16"/>
  <c r="A662" i="16"/>
  <c r="A661" i="16"/>
  <c r="A660" i="16"/>
  <c r="A659" i="16"/>
  <c r="A658" i="16"/>
  <c r="A657" i="16"/>
  <c r="A656" i="16"/>
  <c r="A655" i="16"/>
  <c r="A654" i="16"/>
  <c r="A653" i="16"/>
  <c r="A652" i="16"/>
  <c r="A651" i="16"/>
  <c r="A650" i="16"/>
  <c r="A649" i="16"/>
  <c r="A648" i="16"/>
  <c r="A647" i="16"/>
  <c r="A646" i="16"/>
  <c r="A645" i="16"/>
  <c r="A644" i="16"/>
  <c r="A643" i="16"/>
  <c r="A642" i="16"/>
  <c r="A641" i="16"/>
  <c r="A640" i="16"/>
  <c r="A639" i="16"/>
  <c r="A638" i="16"/>
  <c r="A637" i="16"/>
  <c r="A636" i="16"/>
  <c r="A635" i="16"/>
  <c r="A634" i="16"/>
  <c r="A633" i="16"/>
  <c r="A632" i="16"/>
  <c r="A631" i="16"/>
  <c r="A630" i="16"/>
  <c r="A629" i="16"/>
  <c r="A628" i="16"/>
  <c r="A627" i="16"/>
  <c r="A626" i="16"/>
  <c r="A625" i="16"/>
  <c r="A624" i="16"/>
  <c r="A623" i="16"/>
  <c r="A622" i="16"/>
  <c r="A621" i="16"/>
  <c r="A620" i="16"/>
  <c r="A619" i="16"/>
  <c r="A618" i="16"/>
  <c r="A617" i="16"/>
  <c r="A616" i="16"/>
  <c r="A615" i="16"/>
  <c r="A614" i="16"/>
  <c r="A613" i="16"/>
  <c r="A612" i="16"/>
  <c r="A611" i="16"/>
  <c r="A610" i="16"/>
  <c r="A609" i="16"/>
  <c r="A608" i="16"/>
  <c r="A607" i="16"/>
  <c r="A606" i="16"/>
  <c r="A605" i="16"/>
  <c r="A604" i="16"/>
  <c r="A603" i="16"/>
  <c r="A602" i="16"/>
  <c r="A601" i="16"/>
  <c r="A600" i="16"/>
  <c r="A599" i="16"/>
  <c r="A598" i="16"/>
  <c r="A597" i="16"/>
  <c r="A596" i="16"/>
  <c r="A595" i="16"/>
  <c r="A594" i="16"/>
  <c r="A593" i="16"/>
  <c r="A592" i="16"/>
  <c r="A591" i="16"/>
  <c r="A590" i="16"/>
  <c r="A589" i="16"/>
  <c r="A588" i="16"/>
  <c r="A587" i="16"/>
  <c r="A586" i="16"/>
  <c r="A585" i="16"/>
  <c r="A584" i="16"/>
  <c r="A583" i="16"/>
  <c r="A582" i="16"/>
  <c r="A581" i="16"/>
  <c r="A580" i="16"/>
  <c r="A579" i="16"/>
  <c r="A578" i="16"/>
  <c r="A577" i="16"/>
  <c r="A576" i="16"/>
  <c r="A575" i="16"/>
  <c r="A574" i="16"/>
  <c r="A573" i="16"/>
  <c r="A572" i="16"/>
  <c r="A571" i="16"/>
  <c r="A570" i="16"/>
  <c r="A569" i="16"/>
  <c r="A568" i="16"/>
  <c r="A567" i="16"/>
  <c r="A566" i="16"/>
  <c r="A565" i="16"/>
  <c r="A564" i="16"/>
  <c r="A563" i="16"/>
  <c r="A562" i="16"/>
  <c r="A561" i="16"/>
  <c r="A560" i="16"/>
  <c r="A559" i="16"/>
  <c r="A558" i="16"/>
  <c r="A557" i="16"/>
  <c r="A556" i="16"/>
  <c r="A555" i="16"/>
  <c r="A554" i="16"/>
  <c r="A553" i="16"/>
  <c r="A552" i="16"/>
  <c r="A551" i="16"/>
  <c r="A550" i="16"/>
  <c r="A549" i="16"/>
  <c r="A548" i="16"/>
  <c r="A547" i="16"/>
  <c r="A546" i="16"/>
  <c r="A545" i="16"/>
  <c r="A544" i="16"/>
  <c r="A543" i="16"/>
  <c r="A542" i="16"/>
  <c r="A541" i="16"/>
  <c r="A540" i="16"/>
  <c r="A539" i="16"/>
  <c r="A538" i="16"/>
  <c r="A537" i="16"/>
  <c r="A536" i="16"/>
  <c r="A535" i="16"/>
  <c r="A534" i="16"/>
  <c r="A533" i="16"/>
  <c r="A532" i="16"/>
  <c r="A531" i="16"/>
  <c r="A530" i="16"/>
  <c r="A529" i="16"/>
  <c r="A528" i="16"/>
  <c r="A527" i="16"/>
  <c r="A526" i="16"/>
  <c r="A525" i="16"/>
  <c r="A524" i="16"/>
  <c r="A523" i="16"/>
  <c r="A522" i="16"/>
  <c r="A521" i="16"/>
  <c r="A520" i="16"/>
  <c r="A519" i="16"/>
  <c r="A518" i="16"/>
  <c r="A517" i="16"/>
  <c r="A516" i="16"/>
  <c r="A515" i="16"/>
  <c r="A514" i="16"/>
  <c r="A513" i="16"/>
  <c r="A512" i="16"/>
  <c r="A511" i="16"/>
  <c r="A510" i="16"/>
  <c r="A509" i="16"/>
  <c r="A508" i="16"/>
  <c r="A507" i="16"/>
  <c r="A506" i="16"/>
  <c r="A505" i="16"/>
  <c r="A504" i="16"/>
  <c r="A503" i="16"/>
  <c r="A502" i="16"/>
  <c r="A501" i="16"/>
  <c r="A500" i="16"/>
  <c r="A499" i="16"/>
  <c r="A498" i="16"/>
  <c r="A497" i="16"/>
  <c r="A496" i="16"/>
  <c r="A495" i="16"/>
  <c r="A494" i="16"/>
  <c r="A493" i="16"/>
  <c r="A492" i="16"/>
  <c r="A491" i="16"/>
  <c r="A490" i="16"/>
  <c r="A489" i="16"/>
  <c r="A488" i="16"/>
  <c r="A487" i="16"/>
  <c r="A486" i="16"/>
  <c r="A485" i="16"/>
  <c r="A484" i="16"/>
  <c r="A483" i="16"/>
  <c r="A482" i="16"/>
  <c r="A481" i="16"/>
  <c r="A480" i="16"/>
  <c r="A479" i="16"/>
  <c r="A478" i="16"/>
  <c r="A477" i="16"/>
  <c r="A476" i="16"/>
  <c r="A475" i="16"/>
  <c r="A474" i="16"/>
  <c r="A473" i="16"/>
  <c r="A472" i="16"/>
  <c r="A471" i="16"/>
  <c r="A470" i="16"/>
  <c r="A469" i="16"/>
  <c r="A468" i="16"/>
  <c r="A467" i="16"/>
  <c r="A466" i="16"/>
  <c r="A465" i="16"/>
  <c r="A464" i="16"/>
  <c r="A463" i="16"/>
  <c r="A462" i="16"/>
  <c r="A461" i="16"/>
  <c r="A460" i="16"/>
  <c r="A459" i="16"/>
  <c r="A458" i="16"/>
  <c r="A457" i="16"/>
  <c r="A456" i="16"/>
  <c r="A455" i="16"/>
  <c r="A454" i="16"/>
  <c r="A453" i="16"/>
  <c r="A452" i="16"/>
  <c r="A451" i="16"/>
  <c r="A450" i="16"/>
  <c r="A449" i="16"/>
  <c r="A448" i="16"/>
  <c r="A447" i="16"/>
  <c r="A446" i="16"/>
  <c r="A445" i="16"/>
  <c r="A444" i="16"/>
  <c r="A443" i="16"/>
  <c r="A442" i="16"/>
  <c r="A441" i="16"/>
  <c r="A440" i="16"/>
  <c r="A439" i="16"/>
  <c r="A438" i="16"/>
  <c r="A437" i="16"/>
  <c r="A436" i="16"/>
  <c r="A435" i="16"/>
  <c r="A434" i="16"/>
  <c r="A433" i="16"/>
  <c r="A432" i="16"/>
  <c r="A431" i="16"/>
  <c r="A430" i="16"/>
  <c r="A429" i="16"/>
  <c r="A428" i="16"/>
  <c r="A427" i="16"/>
  <c r="A426" i="16"/>
  <c r="A425" i="16"/>
  <c r="A424" i="16"/>
  <c r="A423" i="16"/>
  <c r="A422" i="16"/>
  <c r="A421" i="16"/>
  <c r="A420" i="16"/>
  <c r="A419" i="16"/>
  <c r="A418" i="16"/>
  <c r="A417" i="16"/>
  <c r="A416" i="16"/>
  <c r="A415" i="16"/>
  <c r="A414" i="16"/>
  <c r="A413" i="16"/>
  <c r="A412" i="16"/>
  <c r="A411" i="16"/>
  <c r="A410" i="16"/>
  <c r="A409" i="16"/>
  <c r="A408" i="16"/>
  <c r="A407" i="16"/>
  <c r="A406" i="16"/>
  <c r="A405" i="16"/>
  <c r="A404" i="16"/>
  <c r="A403" i="16"/>
  <c r="A402" i="16"/>
  <c r="A401" i="16"/>
  <c r="A400" i="16"/>
  <c r="A399" i="16"/>
  <c r="A398" i="16"/>
  <c r="A397" i="16"/>
  <c r="A396" i="16"/>
  <c r="A395" i="16"/>
  <c r="A394" i="16"/>
  <c r="A393" i="16"/>
  <c r="A392" i="16"/>
  <c r="A391" i="16"/>
  <c r="A390" i="16"/>
  <c r="A389" i="16"/>
  <c r="A388" i="16"/>
  <c r="A387" i="16"/>
  <c r="A386" i="16"/>
  <c r="A385" i="16"/>
  <c r="A384" i="16"/>
  <c r="A383" i="16"/>
  <c r="A382" i="16"/>
  <c r="A381" i="16"/>
  <c r="A380" i="16"/>
  <c r="A379" i="16"/>
  <c r="A378" i="16"/>
  <c r="A377" i="16"/>
  <c r="A376" i="16"/>
  <c r="A375" i="16"/>
  <c r="A374" i="16"/>
  <c r="A373" i="16"/>
  <c r="A372" i="16"/>
  <c r="A371" i="16"/>
  <c r="A370" i="16"/>
  <c r="A369" i="16"/>
  <c r="A368" i="16"/>
  <c r="A367" i="16"/>
  <c r="A366" i="16"/>
  <c r="A365" i="16"/>
  <c r="A364" i="16"/>
  <c r="A363" i="16"/>
  <c r="A362" i="16"/>
  <c r="A361" i="16"/>
  <c r="A360" i="16"/>
  <c r="A359" i="16"/>
  <c r="A358" i="16"/>
  <c r="A357" i="16"/>
  <c r="A356" i="16"/>
  <c r="A355" i="16"/>
  <c r="A354" i="16"/>
  <c r="A353" i="16"/>
  <c r="A352" i="16"/>
  <c r="A351" i="16"/>
  <c r="A350" i="16"/>
  <c r="A349" i="16"/>
  <c r="A348" i="16"/>
  <c r="A347" i="16"/>
  <c r="A346" i="16"/>
  <c r="A345" i="16"/>
  <c r="A344" i="16"/>
  <c r="A343" i="16"/>
  <c r="A342" i="16"/>
  <c r="A341" i="16"/>
  <c r="A340" i="16"/>
  <c r="A339" i="16"/>
  <c r="A338" i="16"/>
  <c r="A337" i="16"/>
  <c r="A336" i="16"/>
  <c r="A335" i="16"/>
  <c r="A334" i="16"/>
  <c r="A333" i="16"/>
  <c r="A332" i="16"/>
  <c r="A331" i="16"/>
  <c r="A330" i="16"/>
  <c r="A329" i="16"/>
  <c r="A328" i="16"/>
  <c r="A327" i="16"/>
  <c r="A326" i="16"/>
  <c r="A325" i="16"/>
  <c r="A324" i="16"/>
  <c r="A323" i="16"/>
  <c r="A322" i="16"/>
  <c r="A321" i="16"/>
  <c r="A320" i="16"/>
  <c r="A319" i="16"/>
  <c r="A318" i="16"/>
  <c r="A317" i="16"/>
  <c r="A316" i="16"/>
  <c r="A315" i="16"/>
  <c r="A314" i="16"/>
  <c r="A313" i="16"/>
  <c r="A312" i="16"/>
  <c r="A311" i="16"/>
  <c r="A310" i="16"/>
  <c r="A309" i="16"/>
  <c r="A308" i="16"/>
  <c r="A307" i="16"/>
  <c r="A306" i="16"/>
  <c r="A305" i="16"/>
  <c r="A304" i="16"/>
  <c r="A303" i="16"/>
  <c r="A302" i="16"/>
  <c r="A301" i="16"/>
  <c r="A300" i="16"/>
  <c r="A299" i="16"/>
  <c r="A298" i="16"/>
  <c r="A297" i="16"/>
  <c r="A296" i="16"/>
  <c r="A295" i="16"/>
  <c r="A294" i="16"/>
  <c r="A293" i="16"/>
  <c r="A292" i="16"/>
  <c r="A291" i="16"/>
  <c r="A290" i="16"/>
  <c r="A289" i="16"/>
  <c r="A288" i="16"/>
  <c r="A287" i="16"/>
  <c r="A286" i="16"/>
  <c r="A285" i="16"/>
  <c r="A284" i="16"/>
  <c r="A283" i="16"/>
  <c r="A282" i="16"/>
  <c r="A281" i="16"/>
  <c r="A280" i="16"/>
  <c r="A279" i="16"/>
  <c r="A278" i="16"/>
  <c r="A277" i="16"/>
  <c r="A276" i="16"/>
  <c r="A275" i="16"/>
  <c r="A274" i="16"/>
  <c r="A273" i="16"/>
  <c r="A272" i="16"/>
  <c r="A271" i="16"/>
  <c r="A270" i="16"/>
  <c r="A269" i="16"/>
  <c r="A268" i="16"/>
  <c r="A267" i="16"/>
  <c r="A266" i="16"/>
  <c r="A265" i="16"/>
  <c r="A264" i="16"/>
  <c r="A263" i="16"/>
  <c r="A262" i="16"/>
  <c r="A261" i="16"/>
  <c r="A260" i="16"/>
  <c r="A259" i="16"/>
  <c r="A258" i="16"/>
  <c r="A257" i="16"/>
  <c r="A256" i="16"/>
  <c r="A255" i="16"/>
  <c r="A254" i="16"/>
  <c r="A253" i="16"/>
  <c r="A252" i="16"/>
  <c r="A251" i="16"/>
  <c r="A250" i="16"/>
  <c r="A249" i="16"/>
  <c r="A248" i="16"/>
  <c r="A247" i="16"/>
  <c r="A246" i="16"/>
  <c r="A245" i="16"/>
  <c r="A244" i="16"/>
  <c r="A243" i="16"/>
  <c r="A242" i="16"/>
  <c r="A241" i="16"/>
  <c r="A240" i="16"/>
  <c r="A239" i="16"/>
  <c r="A238" i="16"/>
  <c r="A237" i="16"/>
  <c r="A236" i="16"/>
  <c r="A235" i="16"/>
  <c r="A234" i="16"/>
  <c r="A233" i="16"/>
  <c r="A232" i="16"/>
  <c r="A231" i="16"/>
  <c r="A230" i="16"/>
  <c r="A229" i="16"/>
  <c r="A228" i="16"/>
  <c r="A227" i="16"/>
  <c r="A226" i="16"/>
  <c r="A225" i="16"/>
  <c r="A224" i="16"/>
  <c r="A223" i="16"/>
  <c r="A222" i="16"/>
  <c r="A221" i="16"/>
  <c r="A220" i="16"/>
  <c r="A219" i="16"/>
  <c r="A218" i="16"/>
  <c r="A217" i="16"/>
  <c r="A216" i="16"/>
  <c r="A215" i="16"/>
  <c r="A214" i="16"/>
  <c r="A213" i="16"/>
  <c r="A212" i="16"/>
  <c r="A211" i="16"/>
  <c r="A210" i="16"/>
  <c r="A209" i="16"/>
  <c r="A208" i="16"/>
  <c r="A207" i="16"/>
  <c r="A206" i="16"/>
  <c r="A205" i="16"/>
  <c r="A204" i="16"/>
  <c r="A203" i="16"/>
  <c r="A202" i="16"/>
  <c r="A201" i="16"/>
  <c r="A200" i="16"/>
  <c r="A199" i="16"/>
  <c r="A198" i="16"/>
  <c r="A197" i="16"/>
  <c r="A196" i="16"/>
  <c r="A195" i="16"/>
  <c r="A194" i="16"/>
  <c r="A193" i="16"/>
  <c r="A192" i="16"/>
  <c r="A191" i="16"/>
  <c r="A190" i="16"/>
  <c r="A189" i="16"/>
  <c r="A188" i="16"/>
  <c r="A187" i="16"/>
  <c r="A186" i="16"/>
  <c r="A185" i="16"/>
  <c r="A184" i="16"/>
  <c r="A183" i="16"/>
  <c r="A182" i="16"/>
  <c r="A181" i="16"/>
  <c r="A180" i="16"/>
  <c r="A179" i="16"/>
  <c r="A178" i="16"/>
  <c r="A177" i="16"/>
  <c r="A176" i="16"/>
  <c r="A175" i="16"/>
  <c r="A174" i="16"/>
  <c r="A173" i="16"/>
  <c r="A172" i="16"/>
  <c r="A171" i="16"/>
  <c r="A170" i="16"/>
  <c r="A169" i="16"/>
  <c r="A168" i="16"/>
  <c r="A167" i="16"/>
  <c r="A166" i="16"/>
  <c r="A165" i="16"/>
  <c r="A164" i="16"/>
  <c r="A163" i="16"/>
  <c r="A162" i="16"/>
  <c r="A161" i="16"/>
  <c r="A160" i="16"/>
  <c r="A159" i="16"/>
  <c r="A158" i="16"/>
  <c r="A157" i="16"/>
  <c r="A156" i="16"/>
  <c r="A155" i="16"/>
  <c r="A154" i="16"/>
  <c r="A153" i="16"/>
  <c r="A152" i="16"/>
  <c r="A151" i="16"/>
  <c r="A150" i="16"/>
  <c r="A149" i="16"/>
  <c r="A148" i="16"/>
  <c r="A147" i="16"/>
  <c r="A146" i="16"/>
  <c r="A145" i="16"/>
  <c r="A144" i="16"/>
  <c r="A143" i="16"/>
  <c r="A142" i="16"/>
  <c r="A141" i="16"/>
  <c r="A140" i="16"/>
  <c r="A139" i="16"/>
  <c r="A138" i="16"/>
  <c r="A137" i="16"/>
  <c r="A136" i="16"/>
  <c r="A135" i="16"/>
  <c r="A134" i="16"/>
  <c r="A133" i="16"/>
  <c r="A132" i="16"/>
  <c r="A131" i="16"/>
  <c r="A130" i="16"/>
  <c r="A129" i="16"/>
  <c r="A128" i="16"/>
  <c r="A127" i="16"/>
  <c r="A126" i="16"/>
  <c r="A125" i="16"/>
  <c r="A124" i="16"/>
  <c r="A123" i="16"/>
  <c r="A122" i="16"/>
  <c r="A121" i="16"/>
  <c r="A120" i="16"/>
  <c r="A119" i="16"/>
  <c r="A118" i="16"/>
  <c r="A117" i="16"/>
  <c r="A116" i="16"/>
  <c r="A115" i="16"/>
  <c r="A114" i="16"/>
  <c r="A113" i="16"/>
  <c r="A112" i="16"/>
  <c r="A111" i="16"/>
  <c r="A110" i="16"/>
  <c r="A109" i="16"/>
  <c r="A108" i="16"/>
  <c r="A107" i="16"/>
  <c r="A106" i="16"/>
  <c r="A105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G8" i="18" l="1"/>
  <c r="H8" i="18" s="1"/>
  <c r="B32" i="18"/>
  <c r="B17" i="18"/>
  <c r="G37" i="18"/>
  <c r="H37" i="18" s="1"/>
  <c r="G22" i="18"/>
  <c r="H22" i="18" s="1"/>
  <c r="B31" i="18"/>
  <c r="B16" i="18"/>
  <c r="G36" i="18"/>
  <c r="H36" i="18" s="1"/>
  <c r="G21" i="18"/>
  <c r="H21" i="18" s="1"/>
  <c r="B97" i="1"/>
  <c r="B30" i="18"/>
  <c r="B15" i="18"/>
  <c r="G35" i="18"/>
  <c r="H35" i="18" s="1"/>
  <c r="G20" i="18"/>
  <c r="H20" i="18" s="1"/>
  <c r="B7" i="18"/>
  <c r="B29" i="18"/>
  <c r="B14" i="18"/>
  <c r="G34" i="18"/>
  <c r="H34" i="18" s="1"/>
  <c r="G19" i="18"/>
  <c r="H19" i="18" s="1"/>
  <c r="B28" i="18"/>
  <c r="B13" i="18"/>
  <c r="G33" i="18"/>
  <c r="H33" i="18" s="1"/>
  <c r="G18" i="18"/>
  <c r="H18" i="18" s="1"/>
  <c r="B360" i="1"/>
  <c r="B27" i="18"/>
  <c r="B12" i="18"/>
  <c r="G32" i="18"/>
  <c r="H32" i="18" s="1"/>
  <c r="G17" i="18"/>
  <c r="H17" i="18" s="1"/>
  <c r="G326" i="1"/>
  <c r="H326" i="1" s="1"/>
  <c r="G236" i="4"/>
  <c r="H236" i="4" s="1"/>
  <c r="B26" i="18"/>
  <c r="B11" i="18"/>
  <c r="G31" i="18"/>
  <c r="H31" i="18" s="1"/>
  <c r="G16" i="18"/>
  <c r="H16" i="18" s="1"/>
  <c r="B41" i="18"/>
  <c r="B10" i="18"/>
  <c r="G30" i="18"/>
  <c r="H30" i="18" s="1"/>
  <c r="G15" i="18"/>
  <c r="H15" i="18" s="1"/>
  <c r="B40" i="18"/>
  <c r="B25" i="18"/>
  <c r="B9" i="18"/>
  <c r="G7" i="18"/>
  <c r="H7" i="18" s="1"/>
  <c r="G29" i="18"/>
  <c r="H29" i="18" s="1"/>
  <c r="G14" i="18"/>
  <c r="H14" i="18" s="1"/>
  <c r="B145" i="1"/>
  <c r="G237" i="4"/>
  <c r="H237" i="4" s="1"/>
  <c r="B39" i="18"/>
  <c r="B24" i="18"/>
  <c r="G28" i="18"/>
  <c r="H28" i="18" s="1"/>
  <c r="G13" i="18"/>
  <c r="H13" i="18" s="1"/>
  <c r="B38" i="18"/>
  <c r="B23" i="18"/>
  <c r="B8" i="18"/>
  <c r="G27" i="18"/>
  <c r="H27" i="18" s="1"/>
  <c r="G12" i="18"/>
  <c r="H12" i="18" s="1"/>
  <c r="G10" i="5"/>
  <c r="H10" i="5" s="1"/>
  <c r="B37" i="18"/>
  <c r="B22" i="18"/>
  <c r="G26" i="18"/>
  <c r="H26" i="18" s="1"/>
  <c r="G11" i="18"/>
  <c r="H11" i="18" s="1"/>
  <c r="B37" i="5"/>
  <c r="B36" i="18"/>
  <c r="B21" i="18"/>
  <c r="G41" i="18"/>
  <c r="H41" i="18" s="1"/>
  <c r="G10" i="18"/>
  <c r="H10" i="18" s="1"/>
  <c r="B10" i="5"/>
  <c r="B35" i="18"/>
  <c r="B20" i="18"/>
  <c r="G40" i="18"/>
  <c r="H40" i="18" s="1"/>
  <c r="G25" i="18"/>
  <c r="H25" i="18" s="1"/>
  <c r="G9" i="18"/>
  <c r="H9" i="18" s="1"/>
  <c r="B34" i="18"/>
  <c r="B19" i="18"/>
  <c r="G39" i="18"/>
  <c r="H39" i="18" s="1"/>
  <c r="G24" i="18"/>
  <c r="H24" i="18" s="1"/>
  <c r="B48" i="8"/>
  <c r="B33" i="18"/>
  <c r="B18" i="18"/>
  <c r="G38" i="18"/>
  <c r="H38" i="18" s="1"/>
  <c r="G23" i="18"/>
  <c r="H23" i="18" s="1"/>
  <c r="G48" i="8"/>
  <c r="H48" i="8" s="1"/>
  <c r="B236" i="4"/>
  <c r="B237" i="4"/>
  <c r="B7" i="1"/>
  <c r="B65" i="1"/>
  <c r="G246" i="1"/>
  <c r="H246" i="1" s="1"/>
  <c r="B305" i="1"/>
  <c r="B49" i="1"/>
  <c r="B33" i="1"/>
  <c r="G214" i="1"/>
  <c r="H214" i="1" s="1"/>
  <c r="B272" i="1"/>
  <c r="B289" i="1"/>
  <c r="G182" i="1"/>
  <c r="H182" i="1" s="1"/>
  <c r="B241" i="1"/>
  <c r="G135" i="1"/>
  <c r="H135" i="1" s="1"/>
  <c r="G150" i="1"/>
  <c r="H150" i="1" s="1"/>
  <c r="G134" i="1"/>
  <c r="H134" i="1" s="1"/>
  <c r="B12" i="13"/>
  <c r="G118" i="1"/>
  <c r="H118" i="1" s="1"/>
  <c r="B129" i="1"/>
  <c r="G70" i="1"/>
  <c r="H70" i="1" s="1"/>
  <c r="G165" i="1"/>
  <c r="H165" i="1" s="1"/>
  <c r="B240" i="1"/>
  <c r="B80" i="1"/>
  <c r="G277" i="1"/>
  <c r="H277" i="1" s="1"/>
  <c r="B10" i="13"/>
  <c r="G324" i="1"/>
  <c r="H324" i="1" s="1"/>
  <c r="G308" i="1"/>
  <c r="H308" i="1" s="1"/>
  <c r="G244" i="1"/>
  <c r="H244" i="1" s="1"/>
  <c r="G228" i="1"/>
  <c r="H228" i="1" s="1"/>
  <c r="G212" i="1"/>
  <c r="H212" i="1" s="1"/>
  <c r="G180" i="1"/>
  <c r="H180" i="1" s="1"/>
  <c r="G148" i="1"/>
  <c r="H148" i="1" s="1"/>
  <c r="G132" i="1"/>
  <c r="H132" i="1" s="1"/>
  <c r="G116" i="1"/>
  <c r="H116" i="1" s="1"/>
  <c r="G68" i="1"/>
  <c r="H68" i="1" s="1"/>
  <c r="G36" i="1"/>
  <c r="H36" i="1" s="1"/>
  <c r="B287" i="1"/>
  <c r="B223" i="1"/>
  <c r="B143" i="1"/>
  <c r="B95" i="1"/>
  <c r="B63" i="1"/>
  <c r="B31" i="1"/>
  <c r="B15" i="1"/>
  <c r="G293" i="1"/>
  <c r="H293" i="1" s="1"/>
  <c r="G37" i="1"/>
  <c r="H37" i="1" s="1"/>
  <c r="B208" i="1"/>
  <c r="B128" i="1"/>
  <c r="B9" i="13"/>
  <c r="G195" i="1"/>
  <c r="H195" i="1" s="1"/>
  <c r="G163" i="1"/>
  <c r="H163" i="1" s="1"/>
  <c r="G147" i="1"/>
  <c r="H147" i="1" s="1"/>
  <c r="G131" i="1"/>
  <c r="H131" i="1" s="1"/>
  <c r="G99" i="1"/>
  <c r="H99" i="1" s="1"/>
  <c r="G67" i="1"/>
  <c r="H67" i="1" s="1"/>
  <c r="G51" i="1"/>
  <c r="H51" i="1" s="1"/>
  <c r="B318" i="1"/>
  <c r="B302" i="1"/>
  <c r="B254" i="1"/>
  <c r="B238" i="1"/>
  <c r="B222" i="1"/>
  <c r="B206" i="1"/>
  <c r="B190" i="1"/>
  <c r="B158" i="1"/>
  <c r="B142" i="1"/>
  <c r="B126" i="1"/>
  <c r="B78" i="1"/>
  <c r="B46" i="1"/>
  <c r="B30" i="1"/>
  <c r="G261" i="1"/>
  <c r="H261" i="1" s="1"/>
  <c r="B256" i="1"/>
  <c r="B176" i="1"/>
  <c r="B7" i="13"/>
  <c r="B8" i="13"/>
  <c r="G322" i="1"/>
  <c r="H322" i="1" s="1"/>
  <c r="G306" i="1"/>
  <c r="H306" i="1" s="1"/>
  <c r="G274" i="1"/>
  <c r="H274" i="1" s="1"/>
  <c r="G258" i="1"/>
  <c r="H258" i="1" s="1"/>
  <c r="G226" i="1"/>
  <c r="H226" i="1" s="1"/>
  <c r="G210" i="1"/>
  <c r="H210" i="1" s="1"/>
  <c r="G178" i="1"/>
  <c r="H178" i="1" s="1"/>
  <c r="G146" i="1"/>
  <c r="H146" i="1" s="1"/>
  <c r="G130" i="1"/>
  <c r="H130" i="1" s="1"/>
  <c r="G82" i="1"/>
  <c r="H82" i="1" s="1"/>
  <c r="G34" i="1"/>
  <c r="H34" i="1" s="1"/>
  <c r="B285" i="1"/>
  <c r="B269" i="1"/>
  <c r="B237" i="1"/>
  <c r="B173" i="1"/>
  <c r="B125" i="1"/>
  <c r="B109" i="1"/>
  <c r="B93" i="1"/>
  <c r="B61" i="1"/>
  <c r="B45" i="1"/>
  <c r="B13" i="1"/>
  <c r="B23" i="13"/>
  <c r="G305" i="1"/>
  <c r="H305" i="1" s="1"/>
  <c r="G289" i="1"/>
  <c r="H289" i="1" s="1"/>
  <c r="G241" i="1"/>
  <c r="H241" i="1" s="1"/>
  <c r="G225" i="1"/>
  <c r="H225" i="1" s="1"/>
  <c r="G145" i="1"/>
  <c r="H145" i="1" s="1"/>
  <c r="G129" i="1"/>
  <c r="H129" i="1" s="1"/>
  <c r="G97" i="1"/>
  <c r="H97" i="1" s="1"/>
  <c r="G65" i="1"/>
  <c r="H65" i="1" s="1"/>
  <c r="G49" i="1"/>
  <c r="H49" i="1" s="1"/>
  <c r="G33" i="1"/>
  <c r="H33" i="1" s="1"/>
  <c r="B316" i="1"/>
  <c r="B252" i="1"/>
  <c r="B220" i="1"/>
  <c r="B204" i="1"/>
  <c r="B188" i="1"/>
  <c r="B156" i="1"/>
  <c r="B140" i="1"/>
  <c r="B76" i="1"/>
  <c r="B28" i="1"/>
  <c r="B12" i="1"/>
  <c r="B11" i="13"/>
  <c r="G229" i="1"/>
  <c r="H229" i="1" s="1"/>
  <c r="G85" i="1"/>
  <c r="H85" i="1" s="1"/>
  <c r="B22" i="13"/>
  <c r="G320" i="1"/>
  <c r="H320" i="1" s="1"/>
  <c r="G304" i="1"/>
  <c r="H304" i="1" s="1"/>
  <c r="G272" i="1"/>
  <c r="H272" i="1" s="1"/>
  <c r="G256" i="1"/>
  <c r="H256" i="1" s="1"/>
  <c r="G240" i="1"/>
  <c r="H240" i="1" s="1"/>
  <c r="G208" i="1"/>
  <c r="H208" i="1" s="1"/>
  <c r="G176" i="1"/>
  <c r="H176" i="1" s="1"/>
  <c r="G160" i="1"/>
  <c r="H160" i="1" s="1"/>
  <c r="G128" i="1"/>
  <c r="H128" i="1" s="1"/>
  <c r="G80" i="1"/>
  <c r="H80" i="1" s="1"/>
  <c r="G48" i="1"/>
  <c r="H48" i="1" s="1"/>
  <c r="B299" i="1"/>
  <c r="B283" i="1"/>
  <c r="B267" i="1"/>
  <c r="B235" i="1"/>
  <c r="B219" i="1"/>
  <c r="B203" i="1"/>
  <c r="B171" i="1"/>
  <c r="B139" i="1"/>
  <c r="B123" i="1"/>
  <c r="B107" i="1"/>
  <c r="B91" i="1"/>
  <c r="B59" i="1"/>
  <c r="B43" i="1"/>
  <c r="B27" i="1"/>
  <c r="G197" i="1"/>
  <c r="H197" i="1" s="1"/>
  <c r="G101" i="1"/>
  <c r="H101" i="1" s="1"/>
  <c r="B304" i="1"/>
  <c r="B48" i="1"/>
  <c r="B21" i="13"/>
  <c r="G287" i="1"/>
  <c r="H287" i="1" s="1"/>
  <c r="G223" i="1"/>
  <c r="H223" i="1" s="1"/>
  <c r="G143" i="1"/>
  <c r="H143" i="1" s="1"/>
  <c r="G95" i="1"/>
  <c r="H95" i="1" s="1"/>
  <c r="G63" i="1"/>
  <c r="H63" i="1" s="1"/>
  <c r="G31" i="1"/>
  <c r="H31" i="1" s="1"/>
  <c r="B314" i="1"/>
  <c r="B250" i="1"/>
  <c r="B234" i="1"/>
  <c r="B154" i="1"/>
  <c r="B74" i="1"/>
  <c r="B42" i="1"/>
  <c r="B10" i="1"/>
  <c r="B320" i="1"/>
  <c r="B20" i="13"/>
  <c r="G318" i="1"/>
  <c r="H318" i="1" s="1"/>
  <c r="G302" i="1"/>
  <c r="H302" i="1" s="1"/>
  <c r="G254" i="1"/>
  <c r="H254" i="1" s="1"/>
  <c r="G238" i="1"/>
  <c r="H238" i="1" s="1"/>
  <c r="G222" i="1"/>
  <c r="H222" i="1" s="1"/>
  <c r="G206" i="1"/>
  <c r="H206" i="1" s="1"/>
  <c r="G190" i="1"/>
  <c r="H190" i="1" s="1"/>
  <c r="G158" i="1"/>
  <c r="H158" i="1" s="1"/>
  <c r="G142" i="1"/>
  <c r="H142" i="1" s="1"/>
  <c r="G126" i="1"/>
  <c r="H126" i="1" s="1"/>
  <c r="G78" i="1"/>
  <c r="H78" i="1" s="1"/>
  <c r="G46" i="1"/>
  <c r="H46" i="1" s="1"/>
  <c r="G30" i="1"/>
  <c r="H30" i="1" s="1"/>
  <c r="B297" i="1"/>
  <c r="B281" i="1"/>
  <c r="B265" i="1"/>
  <c r="B217" i="1"/>
  <c r="B201" i="1"/>
  <c r="B185" i="1"/>
  <c r="B169" i="1"/>
  <c r="B137" i="1"/>
  <c r="B105" i="1"/>
  <c r="B89" i="1"/>
  <c r="B57" i="1"/>
  <c r="B25" i="1"/>
  <c r="B9" i="1"/>
  <c r="G213" i="1"/>
  <c r="H213" i="1" s="1"/>
  <c r="G53" i="1"/>
  <c r="H53" i="1" s="1"/>
  <c r="B19" i="13"/>
  <c r="G285" i="1"/>
  <c r="H285" i="1" s="1"/>
  <c r="G269" i="1"/>
  <c r="H269" i="1" s="1"/>
  <c r="G237" i="1"/>
  <c r="H237" i="1" s="1"/>
  <c r="G173" i="1"/>
  <c r="H173" i="1" s="1"/>
  <c r="G125" i="1"/>
  <c r="H125" i="1" s="1"/>
  <c r="G109" i="1"/>
  <c r="H109" i="1" s="1"/>
  <c r="G93" i="1"/>
  <c r="H93" i="1" s="1"/>
  <c r="G61" i="1"/>
  <c r="H61" i="1" s="1"/>
  <c r="G45" i="1"/>
  <c r="H45" i="1" s="1"/>
  <c r="B328" i="1"/>
  <c r="B312" i="1"/>
  <c r="B248" i="1"/>
  <c r="B232" i="1"/>
  <c r="B216" i="1"/>
  <c r="B152" i="1"/>
  <c r="B72" i="1"/>
  <c r="B40" i="1"/>
  <c r="B24" i="1"/>
  <c r="B18" i="13"/>
  <c r="G316" i="1"/>
  <c r="H316" i="1" s="1"/>
  <c r="G252" i="1"/>
  <c r="H252" i="1" s="1"/>
  <c r="G220" i="1"/>
  <c r="H220" i="1" s="1"/>
  <c r="G204" i="1"/>
  <c r="H204" i="1" s="1"/>
  <c r="G188" i="1"/>
  <c r="H188" i="1" s="1"/>
  <c r="G156" i="1"/>
  <c r="H156" i="1" s="1"/>
  <c r="G140" i="1"/>
  <c r="H140" i="1" s="1"/>
  <c r="G76" i="1"/>
  <c r="H76" i="1" s="1"/>
  <c r="G28" i="1"/>
  <c r="H28" i="1" s="1"/>
  <c r="B295" i="1"/>
  <c r="B279" i="1"/>
  <c r="B263" i="1"/>
  <c r="B231" i="1"/>
  <c r="B199" i="1"/>
  <c r="B167" i="1"/>
  <c r="B135" i="1"/>
  <c r="B103" i="1"/>
  <c r="B87" i="1"/>
  <c r="B55" i="1"/>
  <c r="B39" i="1"/>
  <c r="B17" i="13"/>
  <c r="G299" i="1"/>
  <c r="H299" i="1" s="1"/>
  <c r="G283" i="1"/>
  <c r="H283" i="1" s="1"/>
  <c r="G267" i="1"/>
  <c r="H267" i="1" s="1"/>
  <c r="G235" i="1"/>
  <c r="H235" i="1" s="1"/>
  <c r="G219" i="1"/>
  <c r="H219" i="1" s="1"/>
  <c r="G203" i="1"/>
  <c r="H203" i="1" s="1"/>
  <c r="G171" i="1"/>
  <c r="H171" i="1" s="1"/>
  <c r="G139" i="1"/>
  <c r="H139" i="1" s="1"/>
  <c r="G123" i="1"/>
  <c r="H123" i="1" s="1"/>
  <c r="G107" i="1"/>
  <c r="H107" i="1" s="1"/>
  <c r="G91" i="1"/>
  <c r="H91" i="1" s="1"/>
  <c r="G59" i="1"/>
  <c r="H59" i="1" s="1"/>
  <c r="G43" i="1"/>
  <c r="H43" i="1" s="1"/>
  <c r="G27" i="1"/>
  <c r="H27" i="1" s="1"/>
  <c r="B326" i="1"/>
  <c r="B246" i="1"/>
  <c r="B214" i="1"/>
  <c r="B182" i="1"/>
  <c r="B150" i="1"/>
  <c r="B134" i="1"/>
  <c r="B118" i="1"/>
  <c r="B70" i="1"/>
  <c r="B225" i="1"/>
  <c r="B16" i="13"/>
  <c r="G314" i="1"/>
  <c r="H314" i="1" s="1"/>
  <c r="G250" i="1"/>
  <c r="H250" i="1" s="1"/>
  <c r="G234" i="1"/>
  <c r="H234" i="1" s="1"/>
  <c r="G154" i="1"/>
  <c r="H154" i="1" s="1"/>
  <c r="G74" i="1"/>
  <c r="H74" i="1" s="1"/>
  <c r="G42" i="1"/>
  <c r="H42" i="1" s="1"/>
  <c r="B293" i="1"/>
  <c r="B277" i="1"/>
  <c r="B261" i="1"/>
  <c r="B229" i="1"/>
  <c r="B213" i="1"/>
  <c r="B197" i="1"/>
  <c r="B165" i="1"/>
  <c r="B101" i="1"/>
  <c r="B85" i="1"/>
  <c r="B53" i="1"/>
  <c r="B37" i="1"/>
  <c r="B15" i="13"/>
  <c r="G297" i="1"/>
  <c r="H297" i="1" s="1"/>
  <c r="G281" i="1"/>
  <c r="H281" i="1" s="1"/>
  <c r="G265" i="1"/>
  <c r="H265" i="1" s="1"/>
  <c r="G217" i="1"/>
  <c r="H217" i="1" s="1"/>
  <c r="G201" i="1"/>
  <c r="H201" i="1" s="1"/>
  <c r="G185" i="1"/>
  <c r="H185" i="1" s="1"/>
  <c r="G169" i="1"/>
  <c r="H169" i="1" s="1"/>
  <c r="G137" i="1"/>
  <c r="H137" i="1" s="1"/>
  <c r="G105" i="1"/>
  <c r="H105" i="1" s="1"/>
  <c r="G89" i="1"/>
  <c r="H89" i="1" s="1"/>
  <c r="G57" i="1"/>
  <c r="H57" i="1" s="1"/>
  <c r="G25" i="1"/>
  <c r="H25" i="1" s="1"/>
  <c r="B324" i="1"/>
  <c r="B308" i="1"/>
  <c r="B244" i="1"/>
  <c r="B228" i="1"/>
  <c r="B212" i="1"/>
  <c r="B180" i="1"/>
  <c r="B148" i="1"/>
  <c r="B132" i="1"/>
  <c r="B116" i="1"/>
  <c r="B68" i="1"/>
  <c r="B36" i="1"/>
  <c r="B14" i="13"/>
  <c r="G328" i="1"/>
  <c r="H328" i="1" s="1"/>
  <c r="G312" i="1"/>
  <c r="H312" i="1" s="1"/>
  <c r="G248" i="1"/>
  <c r="H248" i="1" s="1"/>
  <c r="G232" i="1"/>
  <c r="H232" i="1" s="1"/>
  <c r="G216" i="1"/>
  <c r="H216" i="1" s="1"/>
  <c r="G152" i="1"/>
  <c r="H152" i="1" s="1"/>
  <c r="G72" i="1"/>
  <c r="H72" i="1" s="1"/>
  <c r="G40" i="1"/>
  <c r="H40" i="1" s="1"/>
  <c r="G24" i="1"/>
  <c r="H24" i="1" s="1"/>
  <c r="B195" i="1"/>
  <c r="B163" i="1"/>
  <c r="B147" i="1"/>
  <c r="B131" i="1"/>
  <c r="B99" i="1"/>
  <c r="B67" i="1"/>
  <c r="B51" i="1"/>
  <c r="B160" i="1"/>
  <c r="B13" i="13"/>
  <c r="G295" i="1"/>
  <c r="H295" i="1" s="1"/>
  <c r="G279" i="1"/>
  <c r="H279" i="1" s="1"/>
  <c r="G263" i="1"/>
  <c r="H263" i="1" s="1"/>
  <c r="G231" i="1"/>
  <c r="H231" i="1" s="1"/>
  <c r="G199" i="1"/>
  <c r="H199" i="1" s="1"/>
  <c r="G167" i="1"/>
  <c r="H167" i="1" s="1"/>
  <c r="G103" i="1"/>
  <c r="H103" i="1" s="1"/>
  <c r="G87" i="1"/>
  <c r="H87" i="1" s="1"/>
  <c r="G55" i="1"/>
  <c r="H55" i="1" s="1"/>
  <c r="G39" i="1"/>
  <c r="H39" i="1" s="1"/>
  <c r="B322" i="1"/>
  <c r="B306" i="1"/>
  <c r="B274" i="1"/>
  <c r="B258" i="1"/>
  <c r="B226" i="1"/>
  <c r="B210" i="1"/>
  <c r="B178" i="1"/>
  <c r="B146" i="1"/>
  <c r="B130" i="1"/>
  <c r="B82" i="1"/>
  <c r="B34" i="1"/>
  <c r="G333" i="3" l="1"/>
  <c r="H333" i="3" s="1"/>
  <c r="G334" i="3"/>
  <c r="H334" i="3" s="1"/>
  <c r="G335" i="3"/>
  <c r="H335" i="3" s="1"/>
  <c r="G336" i="3"/>
  <c r="H336" i="3" s="1"/>
  <c r="B333" i="3"/>
  <c r="B334" i="3"/>
  <c r="B335" i="3"/>
  <c r="B336" i="3"/>
  <c r="B272" i="3"/>
  <c r="B266" i="3"/>
  <c r="B267" i="3"/>
  <c r="G272" i="3"/>
  <c r="H272" i="3" s="1"/>
  <c r="G266" i="3"/>
  <c r="H266" i="3" s="1"/>
  <c r="G267" i="3"/>
  <c r="H267" i="3" s="1"/>
  <c r="G231" i="3"/>
  <c r="H231" i="3" s="1"/>
  <c r="B231" i="3"/>
  <c r="B225" i="3"/>
  <c r="B226" i="3"/>
  <c r="G225" i="3"/>
  <c r="H225" i="3" s="1"/>
  <c r="G226" i="3"/>
  <c r="H226" i="3" s="1"/>
  <c r="E44" i="18" l="1"/>
  <c r="E43" i="18"/>
  <c r="E42" i="18"/>
  <c r="E119" i="8"/>
  <c r="E118" i="8"/>
  <c r="E117" i="8"/>
  <c r="E35" i="1"/>
  <c r="E32" i="1"/>
  <c r="E29" i="1"/>
  <c r="E26" i="1"/>
  <c r="E23" i="1"/>
  <c r="E14" i="1"/>
  <c r="B14" i="1" s="1"/>
  <c r="E11" i="1"/>
  <c r="B11" i="1" s="1"/>
  <c r="E38" i="1"/>
  <c r="B42" i="18" l="1"/>
  <c r="G42" i="18"/>
  <c r="H42" i="18" s="1"/>
  <c r="B43" i="18"/>
  <c r="G43" i="18"/>
  <c r="H43" i="18" s="1"/>
  <c r="B44" i="18"/>
  <c r="G44" i="18"/>
  <c r="H44" i="18" s="1"/>
  <c r="B32" i="1"/>
  <c r="G32" i="1"/>
  <c r="H32" i="1" s="1"/>
  <c r="G23" i="1"/>
  <c r="H23" i="1" s="1"/>
  <c r="B23" i="1"/>
  <c r="G26" i="1"/>
  <c r="H26" i="1" s="1"/>
  <c r="B26" i="1"/>
  <c r="G29" i="1"/>
  <c r="H29" i="1" s="1"/>
  <c r="B29" i="1"/>
  <c r="B35" i="1"/>
  <c r="G35" i="1"/>
  <c r="H35" i="1" s="1"/>
  <c r="B38" i="1"/>
  <c r="G38" i="1"/>
  <c r="H38" i="1" s="1"/>
  <c r="E223" i="4"/>
  <c r="E224" i="4"/>
  <c r="E65" i="8"/>
  <c r="E66" i="8"/>
  <c r="E67" i="8"/>
  <c r="E35" i="8"/>
  <c r="E36" i="8"/>
  <c r="E37" i="8"/>
  <c r="E38" i="8"/>
  <c r="E39" i="8"/>
  <c r="E85" i="4"/>
  <c r="E86" i="4"/>
  <c r="E19" i="1"/>
  <c r="B19" i="1" s="1"/>
  <c r="E20" i="1"/>
  <c r="B20" i="1" s="1"/>
  <c r="E21" i="1"/>
  <c r="B21" i="1" s="1"/>
  <c r="E22" i="1"/>
  <c r="B22" i="1" s="1"/>
  <c r="E22" i="8"/>
  <c r="E19" i="8"/>
  <c r="E16" i="8"/>
  <c r="E13" i="8"/>
  <c r="E31" i="8"/>
  <c r="E28" i="8"/>
  <c r="E25" i="8"/>
  <c r="E34" i="8"/>
  <c r="E7" i="8"/>
  <c r="E8" i="8"/>
  <c r="E9" i="8"/>
  <c r="E10" i="8"/>
  <c r="E49" i="8"/>
  <c r="E50" i="8"/>
  <c r="E51" i="8"/>
  <c r="E52" i="8"/>
  <c r="E53" i="8"/>
  <c r="E44" i="5"/>
  <c r="B44" i="5" s="1"/>
  <c r="E43" i="5"/>
  <c r="B43" i="5" s="1"/>
  <c r="E41" i="5"/>
  <c r="B41" i="5" s="1"/>
  <c r="E40" i="5"/>
  <c r="B40" i="5" s="1"/>
  <c r="E36" i="5"/>
  <c r="B36" i="5" s="1"/>
  <c r="E30" i="5"/>
  <c r="B30" i="5" s="1"/>
  <c r="E31" i="5"/>
  <c r="B31" i="5" s="1"/>
  <c r="E32" i="5"/>
  <c r="B32" i="5" s="1"/>
  <c r="E33" i="5"/>
  <c r="B33" i="5" s="1"/>
  <c r="E34" i="5"/>
  <c r="B34" i="5" s="1"/>
  <c r="E27" i="5"/>
  <c r="B27" i="5" s="1"/>
  <c r="E28" i="5"/>
  <c r="B28" i="5" s="1"/>
  <c r="E21" i="5"/>
  <c r="B21" i="5" s="1"/>
  <c r="E22" i="5"/>
  <c r="B22" i="5" s="1"/>
  <c r="E23" i="5"/>
  <c r="B23" i="5" s="1"/>
  <c r="E24" i="5"/>
  <c r="B24" i="5" s="1"/>
  <c r="E25" i="5"/>
  <c r="B25" i="5" s="1"/>
  <c r="E16" i="5"/>
  <c r="B16" i="5" s="1"/>
  <c r="E17" i="5"/>
  <c r="B17" i="5" s="1"/>
  <c r="E14" i="5"/>
  <c r="B14" i="5" s="1"/>
  <c r="E9" i="5"/>
  <c r="E8" i="5"/>
  <c r="E7" i="5"/>
  <c r="E47" i="4"/>
  <c r="E71" i="4"/>
  <c r="E65" i="4"/>
  <c r="E53" i="4"/>
  <c r="E54" i="4"/>
  <c r="E59" i="4"/>
  <c r="E19" i="4"/>
  <c r="E40" i="4"/>
  <c r="E83" i="1"/>
  <c r="E110" i="1"/>
  <c r="E174" i="1"/>
  <c r="E191" i="1"/>
  <c r="B191" i="1" l="1"/>
  <c r="G191" i="1"/>
  <c r="H191" i="1" s="1"/>
  <c r="B174" i="1"/>
  <c r="G174" i="1"/>
  <c r="H174" i="1" s="1"/>
  <c r="G110" i="1"/>
  <c r="H110" i="1" s="1"/>
  <c r="B110" i="1"/>
  <c r="G83" i="1"/>
  <c r="H83" i="1" s="1"/>
  <c r="B83" i="1"/>
  <c r="E275" i="1"/>
  <c r="E161" i="1"/>
  <c r="E259" i="1"/>
  <c r="E239" i="1"/>
  <c r="E323" i="1"/>
  <c r="E50" i="1"/>
  <c r="E341" i="1"/>
  <c r="E338" i="1"/>
  <c r="E337" i="1"/>
  <c r="E334" i="1"/>
  <c r="E331" i="1"/>
  <c r="E329" i="1"/>
  <c r="E336" i="1"/>
  <c r="E205" i="3"/>
  <c r="E211" i="3"/>
  <c r="A1823" i="17"/>
  <c r="A1822" i="17"/>
  <c r="A1821" i="17"/>
  <c r="F1820" i="17"/>
  <c r="A1820" i="17"/>
  <c r="F1819" i="17"/>
  <c r="A1819" i="17"/>
  <c r="F1818" i="17"/>
  <c r="A1818" i="17" s="1"/>
  <c r="F1817" i="17"/>
  <c r="A1817" i="17"/>
  <c r="F1816" i="17"/>
  <c r="A1816" i="17"/>
  <c r="F1815" i="17"/>
  <c r="A1815" i="17"/>
  <c r="F1814" i="17"/>
  <c r="A1814" i="17" s="1"/>
  <c r="F1813" i="17"/>
  <c r="A1813" i="17"/>
  <c r="F1812" i="17"/>
  <c r="A1812" i="17"/>
  <c r="F1811" i="17"/>
  <c r="A1811" i="17"/>
  <c r="F1810" i="17"/>
  <c r="A1810" i="17" s="1"/>
  <c r="F1809" i="17"/>
  <c r="A1809" i="17"/>
  <c r="F1808" i="17"/>
  <c r="A1808" i="17"/>
  <c r="F1807" i="17"/>
  <c r="A1807" i="17"/>
  <c r="F1806" i="17"/>
  <c r="A1806" i="17" s="1"/>
  <c r="F1805" i="17"/>
  <c r="A1805" i="17"/>
  <c r="F1804" i="17"/>
  <c r="A1804" i="17"/>
  <c r="F1803" i="17"/>
  <c r="A1803" i="17"/>
  <c r="F1802" i="17"/>
  <c r="A1802" i="17" s="1"/>
  <c r="F1801" i="17"/>
  <c r="A1801" i="17"/>
  <c r="F1800" i="17"/>
  <c r="A1800" i="17"/>
  <c r="F1799" i="17"/>
  <c r="A1799" i="17"/>
  <c r="F1798" i="17"/>
  <c r="A1798" i="17" s="1"/>
  <c r="F1797" i="17"/>
  <c r="A1797" i="17"/>
  <c r="F1796" i="17"/>
  <c r="A1796" i="17"/>
  <c r="F1795" i="17"/>
  <c r="A1795" i="17"/>
  <c r="F1794" i="17"/>
  <c r="A1794" i="17" s="1"/>
  <c r="F1793" i="17"/>
  <c r="A1793" i="17"/>
  <c r="F1792" i="17"/>
  <c r="A1792" i="17"/>
  <c r="F1791" i="17"/>
  <c r="A1791" i="17"/>
  <c r="F1790" i="17"/>
  <c r="A1790" i="17" s="1"/>
  <c r="F1789" i="17"/>
  <c r="A1789" i="17"/>
  <c r="F1788" i="17"/>
  <c r="A1788" i="17"/>
  <c r="F1787" i="17"/>
  <c r="A1787" i="17"/>
  <c r="F1786" i="17"/>
  <c r="A1786" i="17" s="1"/>
  <c r="F1785" i="17"/>
  <c r="A1785" i="17"/>
  <c r="F1784" i="17"/>
  <c r="A1784" i="17"/>
  <c r="F1783" i="17"/>
  <c r="A1783" i="17"/>
  <c r="F1782" i="17"/>
  <c r="A1782" i="17" s="1"/>
  <c r="F1781" i="17"/>
  <c r="A1781" i="17"/>
  <c r="F1780" i="17"/>
  <c r="A1780" i="17"/>
  <c r="F1779" i="17"/>
  <c r="A1779" i="17"/>
  <c r="F1778" i="17"/>
  <c r="A1778" i="17" s="1"/>
  <c r="F1777" i="17"/>
  <c r="A1777" i="17"/>
  <c r="F1776" i="17"/>
  <c r="A1776" i="17"/>
  <c r="F1775" i="17"/>
  <c r="A1775" i="17"/>
  <c r="F1774" i="17"/>
  <c r="A1774" i="17" s="1"/>
  <c r="F1773" i="17"/>
  <c r="A1773" i="17"/>
  <c r="F1772" i="17"/>
  <c r="A1772" i="17"/>
  <c r="F1771" i="17"/>
  <c r="A1771" i="17"/>
  <c r="F1770" i="17"/>
  <c r="A1770" i="17" s="1"/>
  <c r="F1769" i="17"/>
  <c r="A1769" i="17"/>
  <c r="F1768" i="17"/>
  <c r="A1768" i="17"/>
  <c r="F1767" i="17"/>
  <c r="A1767" i="17"/>
  <c r="F1766" i="17"/>
  <c r="A1766" i="17" s="1"/>
  <c r="F1765" i="17"/>
  <c r="A1765" i="17"/>
  <c r="F1764" i="17"/>
  <c r="A1764" i="17"/>
  <c r="F1763" i="17"/>
  <c r="A1763" i="17"/>
  <c r="F1762" i="17"/>
  <c r="A1762" i="17" s="1"/>
  <c r="F1761" i="17"/>
  <c r="A1761" i="17"/>
  <c r="F1760" i="17"/>
  <c r="A1760" i="17"/>
  <c r="F1759" i="17"/>
  <c r="A1759" i="17"/>
  <c r="F1758" i="17"/>
  <c r="A1758" i="17" s="1"/>
  <c r="F1757" i="17"/>
  <c r="A1757" i="17"/>
  <c r="F1756" i="17"/>
  <c r="A1756" i="17"/>
  <c r="F1755" i="17"/>
  <c r="A1755" i="17"/>
  <c r="F1754" i="17"/>
  <c r="A1754" i="17" s="1"/>
  <c r="F1753" i="17"/>
  <c r="A1753" i="17"/>
  <c r="F1752" i="17"/>
  <c r="A1752" i="17"/>
  <c r="F1751" i="17"/>
  <c r="A1751" i="17"/>
  <c r="F1750" i="17"/>
  <c r="A1750" i="17" s="1"/>
  <c r="F1749" i="17"/>
  <c r="A1749" i="17"/>
  <c r="F1748" i="17"/>
  <c r="A1748" i="17"/>
  <c r="F1747" i="17"/>
  <c r="A1747" i="17"/>
  <c r="F1746" i="17"/>
  <c r="A1746" i="17" s="1"/>
  <c r="F1745" i="17"/>
  <c r="A1745" i="17"/>
  <c r="F1744" i="17"/>
  <c r="A1744" i="17"/>
  <c r="F1743" i="17"/>
  <c r="A1743" i="17"/>
  <c r="F1742" i="17"/>
  <c r="A1742" i="17" s="1"/>
  <c r="F1741" i="17"/>
  <c r="A1741" i="17"/>
  <c r="F1740" i="17"/>
  <c r="A1740" i="17"/>
  <c r="F1739" i="17"/>
  <c r="A1739" i="17"/>
  <c r="F1738" i="17"/>
  <c r="A1738" i="17" s="1"/>
  <c r="F1737" i="17"/>
  <c r="A1737" i="17"/>
  <c r="F1736" i="17"/>
  <c r="A1736" i="17"/>
  <c r="F1735" i="17"/>
  <c r="A1735" i="17"/>
  <c r="F1734" i="17"/>
  <c r="A1734" i="17" s="1"/>
  <c r="F1733" i="17"/>
  <c r="A1733" i="17"/>
  <c r="F1732" i="17"/>
  <c r="A1732" i="17"/>
  <c r="F1731" i="17"/>
  <c r="A1731" i="17"/>
  <c r="F1730" i="17"/>
  <c r="A1730" i="17" s="1"/>
  <c r="F1729" i="17"/>
  <c r="A1729" i="17"/>
  <c r="F1728" i="17"/>
  <c r="A1728" i="17"/>
  <c r="F1727" i="17"/>
  <c r="A1727" i="17"/>
  <c r="F1726" i="17"/>
  <c r="A1726" i="17" s="1"/>
  <c r="F1725" i="17"/>
  <c r="A1725" i="17"/>
  <c r="F1724" i="17"/>
  <c r="A1724" i="17"/>
  <c r="F1723" i="17"/>
  <c r="A1723" i="17"/>
  <c r="F1722" i="17"/>
  <c r="A1722" i="17" s="1"/>
  <c r="F1721" i="17"/>
  <c r="A1721" i="17"/>
  <c r="F1720" i="17"/>
  <c r="A1720" i="17"/>
  <c r="F1719" i="17"/>
  <c r="A1719" i="17"/>
  <c r="F1718" i="17"/>
  <c r="A1718" i="17" s="1"/>
  <c r="F1717" i="17"/>
  <c r="A1717" i="17"/>
  <c r="F1716" i="17"/>
  <c r="A1716" i="17"/>
  <c r="F1715" i="17"/>
  <c r="A1715" i="17"/>
  <c r="F1714" i="17"/>
  <c r="A1714" i="17" s="1"/>
  <c r="F1713" i="17"/>
  <c r="A1713" i="17"/>
  <c r="F1712" i="17"/>
  <c r="A1712" i="17"/>
  <c r="F1711" i="17"/>
  <c r="A1711" i="17"/>
  <c r="F1710" i="17"/>
  <c r="A1710" i="17" s="1"/>
  <c r="F1709" i="17"/>
  <c r="A1709" i="17"/>
  <c r="F1708" i="17"/>
  <c r="A1708" i="17"/>
  <c r="F1707" i="17"/>
  <c r="A1707" i="17"/>
  <c r="F1706" i="17"/>
  <c r="A1706" i="17" s="1"/>
  <c r="F1705" i="17"/>
  <c r="A1705" i="17"/>
  <c r="F1704" i="17"/>
  <c r="A1704" i="17"/>
  <c r="F1703" i="17"/>
  <c r="A1703" i="17"/>
  <c r="F1702" i="17"/>
  <c r="A1702" i="17" s="1"/>
  <c r="F1701" i="17"/>
  <c r="A1701" i="17"/>
  <c r="F1700" i="17"/>
  <c r="A1700" i="17"/>
  <c r="F1699" i="17"/>
  <c r="A1699" i="17"/>
  <c r="F1698" i="17"/>
  <c r="A1698" i="17" s="1"/>
  <c r="F1697" i="17"/>
  <c r="A1697" i="17"/>
  <c r="F1696" i="17"/>
  <c r="A1696" i="17"/>
  <c r="F1695" i="17"/>
  <c r="A1695" i="17"/>
  <c r="F1694" i="17"/>
  <c r="A1694" i="17" s="1"/>
  <c r="F1693" i="17"/>
  <c r="A1693" i="17"/>
  <c r="F1692" i="17"/>
  <c r="A1692" i="17"/>
  <c r="F1691" i="17"/>
  <c r="A1691" i="17"/>
  <c r="F1690" i="17"/>
  <c r="A1690" i="17" s="1"/>
  <c r="F1689" i="17"/>
  <c r="A1689" i="17"/>
  <c r="F1688" i="17"/>
  <c r="A1688" i="17"/>
  <c r="F1687" i="17"/>
  <c r="A1687" i="17"/>
  <c r="F1686" i="17"/>
  <c r="A1686" i="17" s="1"/>
  <c r="F1685" i="17"/>
  <c r="A1685" i="17"/>
  <c r="F1684" i="17"/>
  <c r="A1684" i="17"/>
  <c r="F1683" i="17"/>
  <c r="A1683" i="17"/>
  <c r="F1682" i="17"/>
  <c r="A1682" i="17" s="1"/>
  <c r="F1681" i="17"/>
  <c r="A1681" i="17"/>
  <c r="F1680" i="17"/>
  <c r="A1680" i="17"/>
  <c r="F1679" i="17"/>
  <c r="A1679" i="17"/>
  <c r="F1678" i="17"/>
  <c r="A1678" i="17" s="1"/>
  <c r="F1677" i="17"/>
  <c r="A1677" i="17"/>
  <c r="F1676" i="17"/>
  <c r="A1676" i="17"/>
  <c r="F1675" i="17"/>
  <c r="A1675" i="17"/>
  <c r="F1674" i="17"/>
  <c r="A1674" i="17" s="1"/>
  <c r="F1673" i="17"/>
  <c r="A1673" i="17"/>
  <c r="F1672" i="17"/>
  <c r="A1672" i="17"/>
  <c r="F1671" i="17"/>
  <c r="A1671" i="17"/>
  <c r="F1670" i="17"/>
  <c r="A1670" i="17" s="1"/>
  <c r="F1669" i="17"/>
  <c r="A1669" i="17"/>
  <c r="F1668" i="17"/>
  <c r="A1668" i="17"/>
  <c r="F1667" i="17"/>
  <c r="A1667" i="17"/>
  <c r="F1666" i="17"/>
  <c r="A1666" i="17" s="1"/>
  <c r="F1665" i="17"/>
  <c r="A1665" i="17"/>
  <c r="F1664" i="17"/>
  <c r="A1664" i="17"/>
  <c r="F1663" i="17"/>
  <c r="A1663" i="17"/>
  <c r="F1662" i="17"/>
  <c r="A1662" i="17" s="1"/>
  <c r="F1661" i="17"/>
  <c r="A1661" i="17"/>
  <c r="F1660" i="17"/>
  <c r="A1660" i="17"/>
  <c r="F1659" i="17"/>
  <c r="A1659" i="17"/>
  <c r="F1658" i="17"/>
  <c r="A1658" i="17" s="1"/>
  <c r="F1657" i="17"/>
  <c r="A1657" i="17"/>
  <c r="F1656" i="17"/>
  <c r="A1656" i="17"/>
  <c r="F1655" i="17"/>
  <c r="A1655" i="17"/>
  <c r="F1654" i="17"/>
  <c r="A1654" i="17" s="1"/>
  <c r="F1653" i="17"/>
  <c r="A1653" i="17"/>
  <c r="F1652" i="17"/>
  <c r="A1652" i="17"/>
  <c r="F1651" i="17"/>
  <c r="A1651" i="17"/>
  <c r="F1650" i="17"/>
  <c r="A1650" i="17" s="1"/>
  <c r="F1649" i="17"/>
  <c r="A1649" i="17"/>
  <c r="F1648" i="17"/>
  <c r="A1648" i="17"/>
  <c r="F1647" i="17"/>
  <c r="A1647" i="17"/>
  <c r="F1646" i="17"/>
  <c r="A1646" i="17" s="1"/>
  <c r="F1645" i="17"/>
  <c r="A1645" i="17"/>
  <c r="F1644" i="17"/>
  <c r="A1644" i="17"/>
  <c r="F1643" i="17"/>
  <c r="A1643" i="17"/>
  <c r="F1642" i="17"/>
  <c r="A1642" i="17" s="1"/>
  <c r="F1641" i="17"/>
  <c r="A1641" i="17"/>
  <c r="F1640" i="17"/>
  <c r="A1640" i="17"/>
  <c r="F1639" i="17"/>
  <c r="A1639" i="17"/>
  <c r="F1638" i="17"/>
  <c r="A1638" i="17" s="1"/>
  <c r="F1637" i="17"/>
  <c r="A1637" i="17"/>
  <c r="F1636" i="17"/>
  <c r="A1636" i="17"/>
  <c r="F1635" i="17"/>
  <c r="A1635" i="17"/>
  <c r="F1634" i="17"/>
  <c r="A1634" i="17" s="1"/>
  <c r="F1633" i="17"/>
  <c r="A1633" i="17"/>
  <c r="F1632" i="17"/>
  <c r="A1632" i="17"/>
  <c r="F1631" i="17"/>
  <c r="A1631" i="17"/>
  <c r="F1630" i="17"/>
  <c r="A1630" i="17" s="1"/>
  <c r="F1629" i="17"/>
  <c r="A1629" i="17"/>
  <c r="F1628" i="17"/>
  <c r="A1628" i="17"/>
  <c r="F1627" i="17"/>
  <c r="A1627" i="17"/>
  <c r="F1626" i="17"/>
  <c r="A1626" i="17" s="1"/>
  <c r="F1625" i="17"/>
  <c r="A1625" i="17"/>
  <c r="F1624" i="17"/>
  <c r="A1624" i="17"/>
  <c r="F1623" i="17"/>
  <c r="A1623" i="17"/>
  <c r="F1622" i="17"/>
  <c r="A1622" i="17" s="1"/>
  <c r="F1621" i="17"/>
  <c r="A1621" i="17"/>
  <c r="F1620" i="17"/>
  <c r="A1620" i="17"/>
  <c r="F1619" i="17"/>
  <c r="A1619" i="17"/>
  <c r="F1618" i="17"/>
  <c r="A1618" i="17" s="1"/>
  <c r="F1617" i="17"/>
  <c r="A1617" i="17"/>
  <c r="F1616" i="17"/>
  <c r="A1616" i="17"/>
  <c r="F1615" i="17"/>
  <c r="A1615" i="17"/>
  <c r="F1614" i="17"/>
  <c r="A1614" i="17" s="1"/>
  <c r="F1613" i="17"/>
  <c r="A1613" i="17"/>
  <c r="F1612" i="17"/>
  <c r="A1612" i="17"/>
  <c r="F1611" i="17"/>
  <c r="A1611" i="17"/>
  <c r="F1610" i="17"/>
  <c r="A1610" i="17" s="1"/>
  <c r="F1609" i="17"/>
  <c r="A1609" i="17"/>
  <c r="F1608" i="17"/>
  <c r="A1608" i="17"/>
  <c r="F1607" i="17"/>
  <c r="A1607" i="17"/>
  <c r="F1606" i="17"/>
  <c r="A1606" i="17" s="1"/>
  <c r="F1605" i="17"/>
  <c r="A1605" i="17"/>
  <c r="F1604" i="17"/>
  <c r="A1604" i="17"/>
  <c r="F1603" i="17"/>
  <c r="A1603" i="17"/>
  <c r="F1602" i="17"/>
  <c r="A1602" i="17" s="1"/>
  <c r="F1601" i="17"/>
  <c r="A1601" i="17"/>
  <c r="F1600" i="17"/>
  <c r="A1600" i="17"/>
  <c r="F1599" i="17"/>
  <c r="A1599" i="17"/>
  <c r="F1598" i="17"/>
  <c r="A1598" i="17" s="1"/>
  <c r="F1597" i="17"/>
  <c r="A1597" i="17"/>
  <c r="F1596" i="17"/>
  <c r="A1596" i="17"/>
  <c r="F1595" i="17"/>
  <c r="A1595" i="17"/>
  <c r="F1594" i="17"/>
  <c r="A1594" i="17" s="1"/>
  <c r="F1593" i="17"/>
  <c r="A1593" i="17"/>
  <c r="F1592" i="17"/>
  <c r="A1592" i="17"/>
  <c r="F1591" i="17"/>
  <c r="A1591" i="17"/>
  <c r="A1590" i="17"/>
  <c r="A1589" i="17"/>
  <c r="A1588" i="17"/>
  <c r="A1587" i="17"/>
  <c r="F1586" i="17"/>
  <c r="A1586" i="17"/>
  <c r="A1585" i="17"/>
  <c r="A1584" i="17"/>
  <c r="F1583" i="17"/>
  <c r="A1583" i="17" s="1"/>
  <c r="F1582" i="17"/>
  <c r="A1582" i="17"/>
  <c r="F1581" i="17"/>
  <c r="A1581" i="17"/>
  <c r="F1580" i="17"/>
  <c r="A1580" i="17"/>
  <c r="F1579" i="17"/>
  <c r="A1579" i="17" s="1"/>
  <c r="F1578" i="17"/>
  <c r="A1578" i="17"/>
  <c r="F1577" i="17"/>
  <c r="A1577" i="17"/>
  <c r="F1576" i="17"/>
  <c r="A1576" i="17"/>
  <c r="F1575" i="17"/>
  <c r="A1575" i="17" s="1"/>
  <c r="F1574" i="17"/>
  <c r="A1574" i="17"/>
  <c r="A1573" i="17"/>
  <c r="F1572" i="17"/>
  <c r="A1572" i="17" s="1"/>
  <c r="F1571" i="17"/>
  <c r="A1571" i="17"/>
  <c r="A1570" i="17"/>
  <c r="F1569" i="17"/>
  <c r="A1569" i="17"/>
  <c r="F1568" i="17"/>
  <c r="A1568" i="17"/>
  <c r="A1567" i="17"/>
  <c r="F1566" i="17"/>
  <c r="A1566" i="17"/>
  <c r="F1565" i="17"/>
  <c r="A1565" i="17" s="1"/>
  <c r="A1564" i="17"/>
  <c r="A1563" i="17"/>
  <c r="F1562" i="17"/>
  <c r="A1562" i="17" s="1"/>
  <c r="A1561" i="17"/>
  <c r="F1560" i="17"/>
  <c r="A1560" i="17" s="1"/>
  <c r="F1559" i="17"/>
  <c r="A1559" i="17"/>
  <c r="A1558" i="17"/>
  <c r="A1557" i="17"/>
  <c r="F1556" i="17"/>
  <c r="A1556" i="17"/>
  <c r="F1555" i="17"/>
  <c r="A1555" i="17" s="1"/>
  <c r="F1554" i="17"/>
  <c r="A1554" i="17"/>
  <c r="F1553" i="17"/>
  <c r="A1553" i="17"/>
  <c r="F1552" i="17"/>
  <c r="A1552" i="17"/>
  <c r="F1551" i="17"/>
  <c r="A1551" i="17" s="1"/>
  <c r="F1550" i="17"/>
  <c r="A1550" i="17"/>
  <c r="F1549" i="17"/>
  <c r="A1549" i="17"/>
  <c r="F1548" i="17"/>
  <c r="A1548" i="17"/>
  <c r="F1547" i="17"/>
  <c r="A1547" i="17" s="1"/>
  <c r="F1546" i="17"/>
  <c r="A1546" i="17"/>
  <c r="F1545" i="17"/>
  <c r="A1545" i="17"/>
  <c r="F1544" i="17"/>
  <c r="A1544" i="17"/>
  <c r="F1543" i="17"/>
  <c r="A1543" i="17" s="1"/>
  <c r="F1542" i="17"/>
  <c r="A1542" i="17"/>
  <c r="F1541" i="17"/>
  <c r="A1541" i="17"/>
  <c r="F1540" i="17"/>
  <c r="A1540" i="17"/>
  <c r="F1539" i="17"/>
  <c r="A1539" i="17" s="1"/>
  <c r="F1538" i="17"/>
  <c r="A1538" i="17"/>
  <c r="F1537" i="17"/>
  <c r="A1537" i="17"/>
  <c r="F1536" i="17"/>
  <c r="A1536" i="17"/>
  <c r="F1535" i="17"/>
  <c r="A1535" i="17" s="1"/>
  <c r="F1534" i="17"/>
  <c r="A1534" i="17"/>
  <c r="F1533" i="17"/>
  <c r="A1533" i="17"/>
  <c r="F1532" i="17"/>
  <c r="A1532" i="17"/>
  <c r="F1531" i="17"/>
  <c r="A1531" i="17" s="1"/>
  <c r="F1530" i="17"/>
  <c r="A1530" i="17"/>
  <c r="F1529" i="17"/>
  <c r="A1529" i="17"/>
  <c r="F1528" i="17"/>
  <c r="A1528" i="17"/>
  <c r="F1527" i="17"/>
  <c r="A1527" i="17" s="1"/>
  <c r="F1526" i="17"/>
  <c r="A1526" i="17"/>
  <c r="F1525" i="17"/>
  <c r="A1525" i="17"/>
  <c r="F1524" i="17"/>
  <c r="A1524" i="17"/>
  <c r="F1523" i="17"/>
  <c r="A1523" i="17" s="1"/>
  <c r="F1522" i="17"/>
  <c r="A1522" i="17"/>
  <c r="F1521" i="17"/>
  <c r="A1521" i="17"/>
  <c r="F1520" i="17"/>
  <c r="A1520" i="17"/>
  <c r="F1519" i="17"/>
  <c r="A1519" i="17" s="1"/>
  <c r="F1518" i="17"/>
  <c r="A1518" i="17"/>
  <c r="F1517" i="17"/>
  <c r="A1517" i="17"/>
  <c r="F1516" i="17"/>
  <c r="A1516" i="17"/>
  <c r="F1515" i="17"/>
  <c r="A1515" i="17" s="1"/>
  <c r="F1514" i="17"/>
  <c r="A1514" i="17"/>
  <c r="F1513" i="17"/>
  <c r="A1513" i="17"/>
  <c r="F1512" i="17"/>
  <c r="A1512" i="17"/>
  <c r="F1511" i="17"/>
  <c r="A1511" i="17" s="1"/>
  <c r="F1510" i="17"/>
  <c r="A1510" i="17"/>
  <c r="F1509" i="17"/>
  <c r="A1509" i="17"/>
  <c r="F1508" i="17"/>
  <c r="A1508" i="17"/>
  <c r="F1507" i="17"/>
  <c r="A1507" i="17" s="1"/>
  <c r="F1506" i="17"/>
  <c r="A1506" i="17"/>
  <c r="F1505" i="17"/>
  <c r="A1505" i="17"/>
  <c r="F1504" i="17"/>
  <c r="A1504" i="17"/>
  <c r="F1503" i="17"/>
  <c r="A1503" i="17" s="1"/>
  <c r="F1502" i="17"/>
  <c r="A1502" i="17"/>
  <c r="F1501" i="17"/>
  <c r="A1501" i="17"/>
  <c r="F1500" i="17"/>
  <c r="A1500" i="17"/>
  <c r="F1499" i="17"/>
  <c r="A1499" i="17" s="1"/>
  <c r="F1498" i="17"/>
  <c r="A1498" i="17"/>
  <c r="F1497" i="17"/>
  <c r="A1497" i="17"/>
  <c r="F1496" i="17"/>
  <c r="A1496" i="17"/>
  <c r="F1495" i="17"/>
  <c r="A1495" i="17" s="1"/>
  <c r="F1494" i="17"/>
  <c r="A1494" i="17"/>
  <c r="F1493" i="17"/>
  <c r="A1493" i="17"/>
  <c r="F1492" i="17"/>
  <c r="A1492" i="17"/>
  <c r="F1491" i="17"/>
  <c r="A1491" i="17" s="1"/>
  <c r="F1490" i="17"/>
  <c r="A1490" i="17"/>
  <c r="F1489" i="17"/>
  <c r="A1489" i="17"/>
  <c r="F1488" i="17"/>
  <c r="A1488" i="17"/>
  <c r="F1487" i="17"/>
  <c r="A1487" i="17" s="1"/>
  <c r="F1486" i="17"/>
  <c r="A1486" i="17"/>
  <c r="F1485" i="17"/>
  <c r="A1485" i="17"/>
  <c r="F1484" i="17"/>
  <c r="A1484" i="17"/>
  <c r="F1483" i="17"/>
  <c r="A1483" i="17" s="1"/>
  <c r="F1482" i="17"/>
  <c r="A1482" i="17"/>
  <c r="F1481" i="17"/>
  <c r="A1481" i="17"/>
  <c r="F1480" i="17"/>
  <c r="A1480" i="17"/>
  <c r="F1479" i="17"/>
  <c r="A1479" i="17" s="1"/>
  <c r="F1478" i="17"/>
  <c r="A1478" i="17"/>
  <c r="F1477" i="17"/>
  <c r="A1477" i="17"/>
  <c r="F1476" i="17"/>
  <c r="A1476" i="17"/>
  <c r="F1475" i="17"/>
  <c r="A1475" i="17" s="1"/>
  <c r="F1474" i="17"/>
  <c r="A1474" i="17"/>
  <c r="F1473" i="17"/>
  <c r="A1473" i="17"/>
  <c r="F1472" i="17"/>
  <c r="A1472" i="17"/>
  <c r="F1471" i="17"/>
  <c r="A1471" i="17" s="1"/>
  <c r="F1470" i="17"/>
  <c r="A1470" i="17"/>
  <c r="F1469" i="17"/>
  <c r="A1469" i="17"/>
  <c r="F1468" i="17"/>
  <c r="A1468" i="17"/>
  <c r="F1467" i="17"/>
  <c r="A1467" i="17" s="1"/>
  <c r="F1466" i="17"/>
  <c r="A1466" i="17"/>
  <c r="F1465" i="17"/>
  <c r="A1465" i="17"/>
  <c r="F1464" i="17"/>
  <c r="A1464" i="17"/>
  <c r="F1463" i="17"/>
  <c r="A1463" i="17" s="1"/>
  <c r="F1462" i="17"/>
  <c r="A1462" i="17"/>
  <c r="F1461" i="17"/>
  <c r="A1461" i="17"/>
  <c r="F1460" i="17"/>
  <c r="A1460" i="17"/>
  <c r="F1459" i="17"/>
  <c r="A1459" i="17" s="1"/>
  <c r="F1458" i="17"/>
  <c r="A1458" i="17"/>
  <c r="F1457" i="17"/>
  <c r="A1457" i="17"/>
  <c r="F1456" i="17"/>
  <c r="A1456" i="17"/>
  <c r="F1455" i="17"/>
  <c r="A1455" i="17" s="1"/>
  <c r="F1454" i="17"/>
  <c r="A1454" i="17"/>
  <c r="F1453" i="17"/>
  <c r="A1453" i="17"/>
  <c r="F1452" i="17"/>
  <c r="A1452" i="17"/>
  <c r="F1451" i="17"/>
  <c r="A1451" i="17" s="1"/>
  <c r="F1450" i="17"/>
  <c r="A1450" i="17"/>
  <c r="F1449" i="17"/>
  <c r="A1449" i="17"/>
  <c r="F1448" i="17"/>
  <c r="A1448" i="17"/>
  <c r="F1447" i="17"/>
  <c r="A1447" i="17" s="1"/>
  <c r="F1446" i="17"/>
  <c r="A1446" i="17"/>
  <c r="F1445" i="17"/>
  <c r="A1445" i="17"/>
  <c r="F1444" i="17"/>
  <c r="A1444" i="17"/>
  <c r="F1443" i="17"/>
  <c r="A1443" i="17" s="1"/>
  <c r="F1442" i="17"/>
  <c r="A1442" i="17"/>
  <c r="F1441" i="17"/>
  <c r="A1441" i="17"/>
  <c r="F1440" i="17"/>
  <c r="A1440" i="17"/>
  <c r="F1439" i="17"/>
  <c r="A1439" i="17" s="1"/>
  <c r="F1438" i="17"/>
  <c r="A1438" i="17"/>
  <c r="F1437" i="17"/>
  <c r="A1437" i="17"/>
  <c r="F1436" i="17"/>
  <c r="A1436" i="17"/>
  <c r="F1435" i="17"/>
  <c r="A1435" i="17" s="1"/>
  <c r="F1434" i="17"/>
  <c r="A1434" i="17"/>
  <c r="F1433" i="17"/>
  <c r="A1433" i="17"/>
  <c r="F1432" i="17"/>
  <c r="A1432" i="17"/>
  <c r="F1431" i="17"/>
  <c r="A1431" i="17" s="1"/>
  <c r="F1430" i="17"/>
  <c r="A1430" i="17"/>
  <c r="F1429" i="17"/>
  <c r="A1429" i="17"/>
  <c r="F1428" i="17"/>
  <c r="A1428" i="17"/>
  <c r="F1427" i="17"/>
  <c r="A1427" i="17" s="1"/>
  <c r="F1426" i="17"/>
  <c r="A1426" i="17"/>
  <c r="F1425" i="17"/>
  <c r="A1425" i="17"/>
  <c r="F1424" i="17"/>
  <c r="A1424" i="17"/>
  <c r="F1423" i="17"/>
  <c r="A1423" i="17"/>
  <c r="F1422" i="17"/>
  <c r="A1422" i="17"/>
  <c r="F1421" i="17"/>
  <c r="A1421" i="17"/>
  <c r="F1420" i="17"/>
  <c r="A1420" i="17"/>
  <c r="F1419" i="17"/>
  <c r="A1419" i="17"/>
  <c r="F1418" i="17"/>
  <c r="A1418" i="17"/>
  <c r="F1417" i="17"/>
  <c r="A1417" i="17"/>
  <c r="F1416" i="17"/>
  <c r="A1416" i="17"/>
  <c r="F1415" i="17"/>
  <c r="A1415" i="17"/>
  <c r="F1414" i="17"/>
  <c r="A1414" i="17"/>
  <c r="F1413" i="17"/>
  <c r="A1413" i="17"/>
  <c r="F1412" i="17"/>
  <c r="A1412" i="17"/>
  <c r="F1411" i="17"/>
  <c r="A1411" i="17"/>
  <c r="F1410" i="17"/>
  <c r="A1410" i="17"/>
  <c r="F1409" i="17"/>
  <c r="A1409" i="17"/>
  <c r="F1408" i="17"/>
  <c r="A1408" i="17"/>
  <c r="F1407" i="17"/>
  <c r="A1407" i="17"/>
  <c r="F1406" i="17"/>
  <c r="A1406" i="17"/>
  <c r="F1405" i="17"/>
  <c r="A1405" i="17"/>
  <c r="F1404" i="17"/>
  <c r="A1404" i="17"/>
  <c r="F1403" i="17"/>
  <c r="A1403" i="17"/>
  <c r="F1402" i="17"/>
  <c r="A1402" i="17"/>
  <c r="F1401" i="17"/>
  <c r="A1401" i="17"/>
  <c r="F1400" i="17"/>
  <c r="A1400" i="17"/>
  <c r="F1399" i="17"/>
  <c r="A1399" i="17"/>
  <c r="F1398" i="17"/>
  <c r="A1398" i="17"/>
  <c r="F1397" i="17"/>
  <c r="A1397" i="17"/>
  <c r="F1396" i="17"/>
  <c r="A1396" i="17"/>
  <c r="F1395" i="17"/>
  <c r="A1395" i="17"/>
  <c r="F1394" i="17"/>
  <c r="A1394" i="17"/>
  <c r="F1393" i="17"/>
  <c r="A1393" i="17"/>
  <c r="F1392" i="17"/>
  <c r="A1392" i="17"/>
  <c r="F1391" i="17"/>
  <c r="A1391" i="17"/>
  <c r="F1390" i="17"/>
  <c r="A1390" i="17"/>
  <c r="F1389" i="17"/>
  <c r="A1389" i="17"/>
  <c r="F1388" i="17"/>
  <c r="A1388" i="17"/>
  <c r="F1387" i="17"/>
  <c r="A1387" i="17"/>
  <c r="F1386" i="17"/>
  <c r="A1386" i="17"/>
  <c r="F1385" i="17"/>
  <c r="A1385" i="17"/>
  <c r="F1384" i="17"/>
  <c r="A1384" i="17"/>
  <c r="F1383" i="17"/>
  <c r="A1383" i="17"/>
  <c r="F1382" i="17"/>
  <c r="A1382" i="17"/>
  <c r="F1381" i="17"/>
  <c r="A1381" i="17"/>
  <c r="F1380" i="17"/>
  <c r="A1380" i="17"/>
  <c r="F1379" i="17"/>
  <c r="A1379" i="17"/>
  <c r="F1378" i="17"/>
  <c r="A1378" i="17"/>
  <c r="F1377" i="17"/>
  <c r="A1377" i="17"/>
  <c r="F1376" i="17"/>
  <c r="A1376" i="17"/>
  <c r="F1375" i="17"/>
  <c r="A1375" i="17"/>
  <c r="F1374" i="17"/>
  <c r="A1374" i="17"/>
  <c r="F1373" i="17"/>
  <c r="A1373" i="17"/>
  <c r="F1372" i="17"/>
  <c r="A1372" i="17"/>
  <c r="F1371" i="17"/>
  <c r="A1371" i="17"/>
  <c r="F1370" i="17"/>
  <c r="A1370" i="17"/>
  <c r="F1369" i="17"/>
  <c r="A1369" i="17"/>
  <c r="F1368" i="17"/>
  <c r="A1368" i="17"/>
  <c r="F1367" i="17"/>
  <c r="A1367" i="17"/>
  <c r="F1366" i="17"/>
  <c r="A1366" i="17"/>
  <c r="F1365" i="17"/>
  <c r="A1365" i="17"/>
  <c r="F1364" i="17"/>
  <c r="A1364" i="17"/>
  <c r="F1363" i="17"/>
  <c r="A1363" i="17"/>
  <c r="F1362" i="17"/>
  <c r="A1362" i="17"/>
  <c r="F1361" i="17"/>
  <c r="A1361" i="17"/>
  <c r="F1360" i="17"/>
  <c r="A1360" i="17"/>
  <c r="F1359" i="17"/>
  <c r="A1359" i="17"/>
  <c r="F1358" i="17"/>
  <c r="A1358" i="17"/>
  <c r="F1357" i="17"/>
  <c r="A1357" i="17"/>
  <c r="F1356" i="17"/>
  <c r="A1356" i="17"/>
  <c r="F1355" i="17"/>
  <c r="A1355" i="17"/>
  <c r="F1354" i="17"/>
  <c r="A1354" i="17"/>
  <c r="F1353" i="17"/>
  <c r="A1353" i="17"/>
  <c r="F1352" i="17"/>
  <c r="A1352" i="17"/>
  <c r="F1351" i="17"/>
  <c r="A1351" i="17"/>
  <c r="F1350" i="17"/>
  <c r="A1350" i="17"/>
  <c r="F1349" i="17"/>
  <c r="A1349" i="17"/>
  <c r="F1348" i="17"/>
  <c r="A1348" i="17"/>
  <c r="F1347" i="17"/>
  <c r="A1347" i="17"/>
  <c r="F1346" i="17"/>
  <c r="A1346" i="17"/>
  <c r="F1345" i="17"/>
  <c r="A1345" i="17"/>
  <c r="F1344" i="17"/>
  <c r="A1344" i="17"/>
  <c r="F1343" i="17"/>
  <c r="A1343" i="17"/>
  <c r="F1342" i="17"/>
  <c r="A1342" i="17"/>
  <c r="F1341" i="17"/>
  <c r="A1341" i="17"/>
  <c r="F1340" i="17"/>
  <c r="A1340" i="17"/>
  <c r="F1339" i="17"/>
  <c r="A1339" i="17"/>
  <c r="F1338" i="17"/>
  <c r="A1338" i="17"/>
  <c r="F1337" i="17"/>
  <c r="A1337" i="17"/>
  <c r="F1336" i="17"/>
  <c r="A1336" i="17"/>
  <c r="F1335" i="17"/>
  <c r="A1335" i="17"/>
  <c r="F1334" i="17"/>
  <c r="A1334" i="17"/>
  <c r="F1333" i="17"/>
  <c r="A1333" i="17"/>
  <c r="F1332" i="17"/>
  <c r="A1332" i="17"/>
  <c r="F1331" i="17"/>
  <c r="A1331" i="17"/>
  <c r="F1330" i="17"/>
  <c r="A1330" i="17"/>
  <c r="F1329" i="17"/>
  <c r="A1329" i="17"/>
  <c r="F1328" i="17"/>
  <c r="A1328" i="17"/>
  <c r="F1327" i="17"/>
  <c r="A1327" i="17"/>
  <c r="F1326" i="17"/>
  <c r="A1326" i="17"/>
  <c r="F1325" i="17"/>
  <c r="A1325" i="17"/>
  <c r="F1324" i="17"/>
  <c r="A1324" i="17"/>
  <c r="F1323" i="17"/>
  <c r="A1323" i="17"/>
  <c r="F1322" i="17"/>
  <c r="A1322" i="17"/>
  <c r="F1321" i="17"/>
  <c r="A1321" i="17"/>
  <c r="F1320" i="17"/>
  <c r="A1320" i="17"/>
  <c r="F1319" i="17"/>
  <c r="A1319" i="17"/>
  <c r="F1318" i="17"/>
  <c r="A1318" i="17"/>
  <c r="F1317" i="17"/>
  <c r="A1317" i="17"/>
  <c r="F1316" i="17"/>
  <c r="A1316" i="17"/>
  <c r="F1315" i="17"/>
  <c r="A1315" i="17"/>
  <c r="F1314" i="17"/>
  <c r="A1314" i="17"/>
  <c r="F1313" i="17"/>
  <c r="A1313" i="17"/>
  <c r="F1312" i="17"/>
  <c r="A1312" i="17"/>
  <c r="F1311" i="17"/>
  <c r="A1311" i="17"/>
  <c r="F1310" i="17"/>
  <c r="A1310" i="17"/>
  <c r="F1309" i="17"/>
  <c r="A1309" i="17"/>
  <c r="F1308" i="17"/>
  <c r="A1308" i="17"/>
  <c r="F1307" i="17"/>
  <c r="A1307" i="17"/>
  <c r="F1306" i="17"/>
  <c r="A1306" i="17"/>
  <c r="F1305" i="17"/>
  <c r="A1305" i="17"/>
  <c r="F1304" i="17"/>
  <c r="A1304" i="17"/>
  <c r="F1303" i="17"/>
  <c r="A1303" i="17"/>
  <c r="F1302" i="17"/>
  <c r="A1302" i="17"/>
  <c r="F1301" i="17"/>
  <c r="A1301" i="17"/>
  <c r="F1300" i="17"/>
  <c r="A1300" i="17"/>
  <c r="F1299" i="17"/>
  <c r="A1299" i="17"/>
  <c r="F1298" i="17"/>
  <c r="A1298" i="17"/>
  <c r="F1297" i="17"/>
  <c r="A1297" i="17"/>
  <c r="F1296" i="17"/>
  <c r="A1296" i="17"/>
  <c r="F1295" i="17"/>
  <c r="A1295" i="17"/>
  <c r="F1294" i="17"/>
  <c r="A1294" i="17"/>
  <c r="F1293" i="17"/>
  <c r="A1293" i="17"/>
  <c r="F1292" i="17"/>
  <c r="A1292" i="17"/>
  <c r="F1291" i="17"/>
  <c r="A1291" i="17"/>
  <c r="F1290" i="17"/>
  <c r="A1290" i="17"/>
  <c r="F1289" i="17"/>
  <c r="A1289" i="17"/>
  <c r="F1288" i="17"/>
  <c r="A1288" i="17"/>
  <c r="F1287" i="17"/>
  <c r="A1287" i="17"/>
  <c r="F1286" i="17"/>
  <c r="A1286" i="17"/>
  <c r="F1285" i="17"/>
  <c r="A1285" i="17"/>
  <c r="F1284" i="17"/>
  <c r="A1284" i="17"/>
  <c r="F1283" i="17"/>
  <c r="A1283" i="17"/>
  <c r="F1282" i="17"/>
  <c r="A1282" i="17"/>
  <c r="F1281" i="17"/>
  <c r="A1281" i="17"/>
  <c r="F1280" i="17"/>
  <c r="A1280" i="17"/>
  <c r="F1279" i="17"/>
  <c r="A1279" i="17"/>
  <c r="F1278" i="17"/>
  <c r="A1278" i="17"/>
  <c r="F1277" i="17"/>
  <c r="A1277" i="17"/>
  <c r="F1276" i="17"/>
  <c r="A1276" i="17"/>
  <c r="F1275" i="17"/>
  <c r="A1275" i="17"/>
  <c r="F1274" i="17"/>
  <c r="A1274" i="17"/>
  <c r="F1273" i="17"/>
  <c r="A1273" i="17"/>
  <c r="F1272" i="17"/>
  <c r="A1272" i="17"/>
  <c r="F1271" i="17"/>
  <c r="A1271" i="17"/>
  <c r="F1270" i="17"/>
  <c r="A1270" i="17"/>
  <c r="F1269" i="17"/>
  <c r="A1269" i="17"/>
  <c r="F1268" i="17"/>
  <c r="A1268" i="17"/>
  <c r="F1267" i="17"/>
  <c r="A1267" i="17"/>
  <c r="F1266" i="17"/>
  <c r="A1266" i="17"/>
  <c r="F1265" i="17"/>
  <c r="A1265" i="17"/>
  <c r="F1264" i="17"/>
  <c r="A1264" i="17"/>
  <c r="F1263" i="17"/>
  <c r="A1263" i="17"/>
  <c r="F1262" i="17"/>
  <c r="A1262" i="17"/>
  <c r="F1261" i="17"/>
  <c r="A1261" i="17"/>
  <c r="F1260" i="17"/>
  <c r="A1260" i="17"/>
  <c r="F1259" i="17"/>
  <c r="A1259" i="17"/>
  <c r="F1258" i="17"/>
  <c r="A1258" i="17"/>
  <c r="F1257" i="17"/>
  <c r="A1257" i="17"/>
  <c r="F1256" i="17"/>
  <c r="A1256" i="17"/>
  <c r="F1255" i="17"/>
  <c r="A1255" i="17"/>
  <c r="F1254" i="17"/>
  <c r="A1254" i="17"/>
  <c r="F1253" i="17"/>
  <c r="A1253" i="17"/>
  <c r="F1252" i="17"/>
  <c r="A1252" i="17"/>
  <c r="F1251" i="17"/>
  <c r="A1251" i="17"/>
  <c r="F1250" i="17"/>
  <c r="A1250" i="17"/>
  <c r="F1249" i="17"/>
  <c r="A1249" i="17"/>
  <c r="F1248" i="17"/>
  <c r="A1248" i="17"/>
  <c r="F1247" i="17"/>
  <c r="A1247" i="17"/>
  <c r="F1246" i="17"/>
  <c r="A1246" i="17"/>
  <c r="F1245" i="17"/>
  <c r="A1245" i="17"/>
  <c r="F1244" i="17"/>
  <c r="A1244" i="17"/>
  <c r="F1243" i="17"/>
  <c r="A1243" i="17"/>
  <c r="F1242" i="17"/>
  <c r="A1242" i="17"/>
  <c r="F1241" i="17"/>
  <c r="A1241" i="17"/>
  <c r="F1240" i="17"/>
  <c r="A1240" i="17"/>
  <c r="F1239" i="17"/>
  <c r="A1239" i="17"/>
  <c r="F1238" i="17"/>
  <c r="A1238" i="17"/>
  <c r="F1237" i="17"/>
  <c r="A1237" i="17"/>
  <c r="F1236" i="17"/>
  <c r="A1236" i="17"/>
  <c r="F1235" i="17"/>
  <c r="A1235" i="17"/>
  <c r="F1234" i="17"/>
  <c r="A1234" i="17"/>
  <c r="F1233" i="17"/>
  <c r="A1233" i="17"/>
  <c r="F1232" i="17"/>
  <c r="A1232" i="17"/>
  <c r="F1231" i="17"/>
  <c r="A1231" i="17"/>
  <c r="F1230" i="17"/>
  <c r="A1230" i="17"/>
  <c r="F1229" i="17"/>
  <c r="A1229" i="17"/>
  <c r="F1228" i="17"/>
  <c r="A1228" i="17"/>
  <c r="F1227" i="17"/>
  <c r="A1227" i="17"/>
  <c r="F1226" i="17"/>
  <c r="A1226" i="17"/>
  <c r="F1225" i="17"/>
  <c r="A1225" i="17"/>
  <c r="F1224" i="17"/>
  <c r="A1224" i="17"/>
  <c r="F1223" i="17"/>
  <c r="A1223" i="17"/>
  <c r="F1222" i="17"/>
  <c r="A1222" i="17"/>
  <c r="F1221" i="17"/>
  <c r="A1221" i="17"/>
  <c r="F1220" i="17"/>
  <c r="A1220" i="17"/>
  <c r="F1219" i="17"/>
  <c r="A1219" i="17"/>
  <c r="F1218" i="17"/>
  <c r="A1218" i="17"/>
  <c r="F1217" i="17"/>
  <c r="A1217" i="17"/>
  <c r="F1216" i="17"/>
  <c r="A1216" i="17"/>
  <c r="F1215" i="17"/>
  <c r="A1215" i="17"/>
  <c r="F1214" i="17"/>
  <c r="A1214" i="17"/>
  <c r="F1213" i="17"/>
  <c r="A1213" i="17"/>
  <c r="F1212" i="17"/>
  <c r="A1212" i="17"/>
  <c r="F1211" i="17"/>
  <c r="A1211" i="17"/>
  <c r="F1210" i="17"/>
  <c r="A1210" i="17"/>
  <c r="F1209" i="17"/>
  <c r="A1209" i="17"/>
  <c r="F1208" i="17"/>
  <c r="A1208" i="17"/>
  <c r="F1207" i="17"/>
  <c r="A1207" i="17"/>
  <c r="F1206" i="17"/>
  <c r="A1206" i="17"/>
  <c r="F1205" i="17"/>
  <c r="A1205" i="17"/>
  <c r="F1204" i="17"/>
  <c r="A1204" i="17"/>
  <c r="F1203" i="17"/>
  <c r="A1203" i="17"/>
  <c r="F1202" i="17"/>
  <c r="A1202" i="17"/>
  <c r="F1201" i="17"/>
  <c r="A1201" i="17"/>
  <c r="F1200" i="17"/>
  <c r="A1200" i="17"/>
  <c r="F1199" i="17"/>
  <c r="A1199" i="17"/>
  <c r="F1198" i="17"/>
  <c r="A1198" i="17"/>
  <c r="F1197" i="17"/>
  <c r="A1197" i="17"/>
  <c r="F1196" i="17"/>
  <c r="A1196" i="17"/>
  <c r="F1195" i="17"/>
  <c r="A1195" i="17"/>
  <c r="F1194" i="17"/>
  <c r="A1194" i="17"/>
  <c r="F1193" i="17"/>
  <c r="A1193" i="17"/>
  <c r="F1192" i="17"/>
  <c r="A1192" i="17"/>
  <c r="F1191" i="17"/>
  <c r="A1191" i="17"/>
  <c r="F1190" i="17"/>
  <c r="A1190" i="17"/>
  <c r="F1189" i="17"/>
  <c r="A1189" i="17"/>
  <c r="F1188" i="17"/>
  <c r="A1188" i="17"/>
  <c r="F1187" i="17"/>
  <c r="A1187" i="17"/>
  <c r="F1186" i="17"/>
  <c r="A1186" i="17"/>
  <c r="F1185" i="17"/>
  <c r="A1185" i="17"/>
  <c r="F1184" i="17"/>
  <c r="A1184" i="17"/>
  <c r="F1183" i="17"/>
  <c r="A1183" i="17"/>
  <c r="F1182" i="17"/>
  <c r="A1182" i="17"/>
  <c r="F1181" i="17"/>
  <c r="A1181" i="17"/>
  <c r="F1180" i="17"/>
  <c r="A1180" i="17"/>
  <c r="F1179" i="17"/>
  <c r="A1179" i="17"/>
  <c r="F1178" i="17"/>
  <c r="A1178" i="17"/>
  <c r="F1177" i="17"/>
  <c r="A1177" i="17"/>
  <c r="F1176" i="17"/>
  <c r="A1176" i="17"/>
  <c r="F1175" i="17"/>
  <c r="A1175" i="17"/>
  <c r="A1174" i="17"/>
  <c r="F1173" i="17"/>
  <c r="A1173" i="17" s="1"/>
  <c r="F1172" i="17"/>
  <c r="A1172" i="17" s="1"/>
  <c r="F1171" i="17"/>
  <c r="A1171" i="17" s="1"/>
  <c r="F1170" i="17"/>
  <c r="A1170" i="17" s="1"/>
  <c r="F1169" i="17"/>
  <c r="A1169" i="17" s="1"/>
  <c r="F1168" i="17"/>
  <c r="A1168" i="17" s="1"/>
  <c r="F1167" i="17"/>
  <c r="A1167" i="17"/>
  <c r="F1166" i="17"/>
  <c r="A1166" i="17" s="1"/>
  <c r="F1165" i="17"/>
  <c r="A1165" i="17" s="1"/>
  <c r="F1164" i="17"/>
  <c r="A1164" i="17" s="1"/>
  <c r="F1163" i="17"/>
  <c r="A1163" i="17" s="1"/>
  <c r="F1162" i="17"/>
  <c r="A1162" i="17" s="1"/>
  <c r="F1161" i="17"/>
  <c r="A1161" i="17" s="1"/>
  <c r="F1160" i="17"/>
  <c r="A1160" i="17" s="1"/>
  <c r="F1159" i="17"/>
  <c r="A1159" i="17"/>
  <c r="F1158" i="17"/>
  <c r="A1158" i="17" s="1"/>
  <c r="F1157" i="17"/>
  <c r="A1157" i="17" s="1"/>
  <c r="F1156" i="17"/>
  <c r="A1156" i="17" s="1"/>
  <c r="F1155" i="17"/>
  <c r="A1155" i="17" s="1"/>
  <c r="F1154" i="17"/>
  <c r="A1154" i="17" s="1"/>
  <c r="F1153" i="17"/>
  <c r="A1153" i="17" s="1"/>
  <c r="F1152" i="17"/>
  <c r="A1152" i="17" s="1"/>
  <c r="F1151" i="17"/>
  <c r="A1151" i="17"/>
  <c r="F1150" i="17"/>
  <c r="A1150" i="17" s="1"/>
  <c r="F1149" i="17"/>
  <c r="A1149" i="17" s="1"/>
  <c r="F1148" i="17"/>
  <c r="A1148" i="17" s="1"/>
  <c r="F1147" i="17"/>
  <c r="A1147" i="17" s="1"/>
  <c r="F1146" i="17"/>
  <c r="A1146" i="17" s="1"/>
  <c r="F1145" i="17"/>
  <c r="A1145" i="17" s="1"/>
  <c r="F1144" i="17"/>
  <c r="A1144" i="17" s="1"/>
  <c r="F1143" i="17"/>
  <c r="A1143" i="17"/>
  <c r="A1142" i="17"/>
  <c r="A1141" i="17"/>
  <c r="F1140" i="17"/>
  <c r="A1140" i="17" s="1"/>
  <c r="A1139" i="17"/>
  <c r="A1138" i="17"/>
  <c r="F1137" i="17"/>
  <c r="A1137" i="17" s="1"/>
  <c r="A1136" i="17"/>
  <c r="A1135" i="17"/>
  <c r="A1134" i="17"/>
  <c r="F1133" i="17"/>
  <c r="A1133" i="17"/>
  <c r="F1132" i="17"/>
  <c r="A1132" i="17"/>
  <c r="F1131" i="17"/>
  <c r="A1131" i="17"/>
  <c r="A1130" i="17"/>
  <c r="A1129" i="17"/>
  <c r="F1128" i="17"/>
  <c r="A1128" i="17"/>
  <c r="F1127" i="17"/>
  <c r="A1127" i="17"/>
  <c r="A1126" i="17"/>
  <c r="A1125" i="17"/>
  <c r="F1124" i="17"/>
  <c r="A1124" i="17"/>
  <c r="F1123" i="17"/>
  <c r="A1123" i="17"/>
  <c r="A1122" i="17"/>
  <c r="A1121" i="17"/>
  <c r="F1120" i="17"/>
  <c r="A1120" i="17"/>
  <c r="F1119" i="17"/>
  <c r="A1119" i="17"/>
  <c r="A1118" i="17"/>
  <c r="A1117" i="17"/>
  <c r="F1116" i="17"/>
  <c r="A1116" i="17"/>
  <c r="A1115" i="17"/>
  <c r="F1114" i="17"/>
  <c r="A1114" i="17" s="1"/>
  <c r="A1113" i="17"/>
  <c r="F1112" i="17"/>
  <c r="A1112" i="17"/>
  <c r="F1111" i="17"/>
  <c r="A1111" i="17"/>
  <c r="A1110" i="17"/>
  <c r="F1109" i="17"/>
  <c r="A1109" i="17" s="1"/>
  <c r="F1108" i="17"/>
  <c r="A1108" i="17" s="1"/>
  <c r="F1107" i="17"/>
  <c r="A1107" i="17" s="1"/>
  <c r="A1106" i="17"/>
  <c r="A1105" i="17"/>
  <c r="F1104" i="17"/>
  <c r="A1104" i="17" s="1"/>
  <c r="F1103" i="17"/>
  <c r="A1103" i="17" s="1"/>
  <c r="A1102" i="17"/>
  <c r="F1101" i="17"/>
  <c r="A1101" i="17"/>
  <c r="F1100" i="17"/>
  <c r="A1100" i="17"/>
  <c r="A1099" i="17"/>
  <c r="A1098" i="17"/>
  <c r="F1097" i="17"/>
  <c r="A1097" i="17"/>
  <c r="F1096" i="17"/>
  <c r="A1096" i="17"/>
  <c r="A1095" i="17"/>
  <c r="A1094" i="17"/>
  <c r="F1093" i="17"/>
  <c r="A1093" i="17"/>
  <c r="A1092" i="17"/>
  <c r="F1091" i="17"/>
  <c r="A1091" i="17" s="1"/>
  <c r="A1090" i="17"/>
  <c r="F1089" i="17"/>
  <c r="A1089" i="17" s="1"/>
  <c r="A1088" i="17"/>
  <c r="F1087" i="17"/>
  <c r="A1087" i="17" s="1"/>
  <c r="F1086" i="17"/>
  <c r="A1086" i="17" s="1"/>
  <c r="F1085" i="17"/>
  <c r="A1085" i="17"/>
  <c r="A1084" i="17"/>
  <c r="A1083" i="17"/>
  <c r="F1082" i="17"/>
  <c r="A1082" i="17" s="1"/>
  <c r="A1081" i="17"/>
  <c r="F1080" i="17"/>
  <c r="A1080" i="17"/>
  <c r="F1079" i="17"/>
  <c r="A1079" i="17"/>
  <c r="F1078" i="17"/>
  <c r="A1078" i="17"/>
  <c r="A1077" i="17"/>
  <c r="A1076" i="17"/>
  <c r="F1075" i="17"/>
  <c r="A1075" i="17"/>
  <c r="F1074" i="17"/>
  <c r="A1074" i="17"/>
  <c r="A1073" i="17"/>
  <c r="A1072" i="17"/>
  <c r="F1071" i="17"/>
  <c r="A1071" i="17"/>
  <c r="F1070" i="17"/>
  <c r="A1070" i="17"/>
  <c r="A1069" i="17"/>
  <c r="A1068" i="17"/>
  <c r="F1067" i="17"/>
  <c r="A1067" i="17"/>
  <c r="F1066" i="17"/>
  <c r="A1066" i="17"/>
  <c r="A1065" i="17"/>
  <c r="A1064" i="17"/>
  <c r="F1063" i="17"/>
  <c r="A1063" i="17"/>
  <c r="F1062" i="17"/>
  <c r="A1062" i="17"/>
  <c r="A1061" i="17"/>
  <c r="A1060" i="17"/>
  <c r="F1059" i="17"/>
  <c r="A1059" i="17"/>
  <c r="F1058" i="17"/>
  <c r="A1058" i="17"/>
  <c r="A1057" i="17"/>
  <c r="F1056" i="17"/>
  <c r="A1056" i="17" s="1"/>
  <c r="A1055" i="17"/>
  <c r="F1054" i="17"/>
  <c r="A1054" i="17"/>
  <c r="A1053" i="17"/>
  <c r="F1052" i="17"/>
  <c r="A1052" i="17" s="1"/>
  <c r="F1051" i="17"/>
  <c r="A1051" i="17" s="1"/>
  <c r="F1050" i="17"/>
  <c r="A1050" i="17" s="1"/>
  <c r="A1049" i="17"/>
  <c r="F1048" i="17"/>
  <c r="A1048" i="17"/>
  <c r="F1047" i="17"/>
  <c r="A1047" i="17"/>
  <c r="A1046" i="17"/>
  <c r="F1045" i="17"/>
  <c r="A1045" i="17" s="1"/>
  <c r="F1044" i="17"/>
  <c r="A1044" i="17"/>
  <c r="A1043" i="17"/>
  <c r="A1042" i="17"/>
  <c r="F1041" i="17"/>
  <c r="A1041" i="17" s="1"/>
  <c r="A1040" i="17"/>
  <c r="F1039" i="17"/>
  <c r="A1039" i="17"/>
  <c r="F1038" i="17"/>
  <c r="A1038" i="17"/>
  <c r="F1037" i="17"/>
  <c r="A1037" i="17"/>
  <c r="F1036" i="17"/>
  <c r="A1036" i="17"/>
  <c r="A1035" i="17"/>
  <c r="F1034" i="17"/>
  <c r="A1034" i="17" s="1"/>
  <c r="F1033" i="17"/>
  <c r="A1033" i="17" s="1"/>
  <c r="F1032" i="17"/>
  <c r="A1032" i="17" s="1"/>
  <c r="F1031" i="17"/>
  <c r="A1031" i="17" s="1"/>
  <c r="F1030" i="17"/>
  <c r="A1030" i="17"/>
  <c r="F1029" i="17"/>
  <c r="A1029" i="17" s="1"/>
  <c r="F1028" i="17"/>
  <c r="A1028" i="17" s="1"/>
  <c r="F1027" i="17"/>
  <c r="A1027" i="17" s="1"/>
  <c r="F1026" i="17"/>
  <c r="A1026" i="17" s="1"/>
  <c r="F1025" i="17"/>
  <c r="A1025" i="17" s="1"/>
  <c r="F1024" i="17"/>
  <c r="A1024" i="17" s="1"/>
  <c r="F1023" i="17"/>
  <c r="A1023" i="17" s="1"/>
  <c r="F1022" i="17"/>
  <c r="A1022" i="17"/>
  <c r="F1021" i="17"/>
  <c r="A1021" i="17" s="1"/>
  <c r="F1020" i="17"/>
  <c r="A1020" i="17" s="1"/>
  <c r="F1019" i="17"/>
  <c r="A1019" i="17" s="1"/>
  <c r="F1018" i="17"/>
  <c r="A1018" i="17" s="1"/>
  <c r="F1017" i="17"/>
  <c r="A1017" i="17" s="1"/>
  <c r="F1016" i="17"/>
  <c r="A1016" i="17" s="1"/>
  <c r="F1015" i="17"/>
  <c r="A1015" i="17" s="1"/>
  <c r="F1014" i="17"/>
  <c r="A1014" i="17"/>
  <c r="F1013" i="17"/>
  <c r="A1013" i="17" s="1"/>
  <c r="F1012" i="17"/>
  <c r="A1012" i="17" s="1"/>
  <c r="F1011" i="17"/>
  <c r="A1011" i="17" s="1"/>
  <c r="F1010" i="17"/>
  <c r="A1010" i="17"/>
  <c r="F1009" i="17"/>
  <c r="A1009" i="17" s="1"/>
  <c r="F1008" i="17"/>
  <c r="A1008" i="17" s="1"/>
  <c r="F1007" i="17"/>
  <c r="A1007" i="17" s="1"/>
  <c r="F1006" i="17"/>
  <c r="A1006" i="17"/>
  <c r="A1005" i="17"/>
  <c r="F1004" i="17"/>
  <c r="A1004" i="17"/>
  <c r="F1003" i="17"/>
  <c r="A1003" i="17" s="1"/>
  <c r="F1002" i="17"/>
  <c r="A1002" i="17"/>
  <c r="F1001" i="17"/>
  <c r="A1001" i="17" s="1"/>
  <c r="F1000" i="17"/>
  <c r="A1000" i="17"/>
  <c r="F999" i="17"/>
  <c r="A999" i="17" s="1"/>
  <c r="F998" i="17"/>
  <c r="A998" i="17"/>
  <c r="F997" i="17"/>
  <c r="A997" i="17" s="1"/>
  <c r="F996" i="17"/>
  <c r="A996" i="17"/>
  <c r="F995" i="17"/>
  <c r="A995" i="17" s="1"/>
  <c r="F994" i="17"/>
  <c r="A994" i="17"/>
  <c r="F993" i="17"/>
  <c r="A993" i="17" s="1"/>
  <c r="F992" i="17"/>
  <c r="A992" i="17"/>
  <c r="F991" i="17"/>
  <c r="A991" i="17" s="1"/>
  <c r="F990" i="17"/>
  <c r="A990" i="17"/>
  <c r="F989" i="17"/>
  <c r="A989" i="17" s="1"/>
  <c r="F988" i="17"/>
  <c r="A988" i="17"/>
  <c r="F987" i="17"/>
  <c r="A987" i="17" s="1"/>
  <c r="F986" i="17"/>
  <c r="A986" i="17"/>
  <c r="F985" i="17"/>
  <c r="A985" i="17" s="1"/>
  <c r="F984" i="17"/>
  <c r="A984" i="17"/>
  <c r="F983" i="17"/>
  <c r="A983" i="17" s="1"/>
  <c r="F982" i="17"/>
  <c r="A982" i="17"/>
  <c r="F981" i="17"/>
  <c r="A981" i="17" s="1"/>
  <c r="F980" i="17"/>
  <c r="A980" i="17"/>
  <c r="F979" i="17"/>
  <c r="A979" i="17" s="1"/>
  <c r="F978" i="17"/>
  <c r="A978" i="17"/>
  <c r="F977" i="17"/>
  <c r="A977" i="17" s="1"/>
  <c r="F976" i="17"/>
  <c r="A976" i="17"/>
  <c r="F975" i="17"/>
  <c r="A975" i="17" s="1"/>
  <c r="F974" i="17"/>
  <c r="A974" i="17"/>
  <c r="F973" i="17"/>
  <c r="A973" i="17" s="1"/>
  <c r="F972" i="17"/>
  <c r="A972" i="17"/>
  <c r="F971" i="17"/>
  <c r="A971" i="17" s="1"/>
  <c r="F970" i="17"/>
  <c r="A970" i="17"/>
  <c r="F969" i="17"/>
  <c r="A969" i="17" s="1"/>
  <c r="F968" i="17"/>
  <c r="A968" i="17"/>
  <c r="F967" i="17"/>
  <c r="A967" i="17" s="1"/>
  <c r="A966" i="17"/>
  <c r="F965" i="17"/>
  <c r="A965" i="17"/>
  <c r="F964" i="17"/>
  <c r="A964" i="17" s="1"/>
  <c r="A963" i="17"/>
  <c r="A962" i="17"/>
  <c r="F961" i="17"/>
  <c r="A961" i="17" s="1"/>
  <c r="F960" i="17"/>
  <c r="A960" i="17"/>
  <c r="A959" i="17"/>
  <c r="A958" i="17"/>
  <c r="F957" i="17"/>
  <c r="A957" i="17"/>
  <c r="F956" i="17"/>
  <c r="A956" i="17"/>
  <c r="F955" i="17"/>
  <c r="A955" i="17"/>
  <c r="F954" i="17"/>
  <c r="A954" i="17"/>
  <c r="F953" i="17"/>
  <c r="A953" i="17"/>
  <c r="F952" i="17"/>
  <c r="A952" i="17"/>
  <c r="F951" i="17"/>
  <c r="A951" i="17"/>
  <c r="F950" i="17"/>
  <c r="A950" i="17"/>
  <c r="F949" i="17"/>
  <c r="A949" i="17"/>
  <c r="A948" i="17"/>
  <c r="F947" i="17"/>
  <c r="A947" i="17" s="1"/>
  <c r="A946" i="17"/>
  <c r="A945" i="17"/>
  <c r="F944" i="17"/>
  <c r="A944" i="17" s="1"/>
  <c r="F943" i="17"/>
  <c r="A943" i="17" s="1"/>
  <c r="A942" i="17"/>
  <c r="A941" i="17"/>
  <c r="F940" i="17"/>
  <c r="A940" i="17" s="1"/>
  <c r="F939" i="17"/>
  <c r="A939" i="17" s="1"/>
  <c r="A938" i="17"/>
  <c r="A937" i="17"/>
  <c r="F936" i="17"/>
  <c r="A936" i="17" s="1"/>
  <c r="F935" i="17"/>
  <c r="A935" i="17" s="1"/>
  <c r="A934" i="17"/>
  <c r="A933" i="17"/>
  <c r="F932" i="17"/>
  <c r="A932" i="17" s="1"/>
  <c r="F931" i="17"/>
  <c r="A931" i="17" s="1"/>
  <c r="A930" i="17"/>
  <c r="A929" i="17"/>
  <c r="F928" i="17"/>
  <c r="A928" i="17" s="1"/>
  <c r="F927" i="17"/>
  <c r="A927" i="17" s="1"/>
  <c r="A926" i="17"/>
  <c r="A925" i="17"/>
  <c r="F924" i="17"/>
  <c r="A924" i="17" s="1"/>
  <c r="F923" i="17"/>
  <c r="A923" i="17" s="1"/>
  <c r="A922" i="17"/>
  <c r="A921" i="17"/>
  <c r="F920" i="17"/>
  <c r="A920" i="17" s="1"/>
  <c r="F919" i="17"/>
  <c r="A919" i="17" s="1"/>
  <c r="A918" i="17"/>
  <c r="A917" i="17"/>
  <c r="F916" i="17"/>
  <c r="A916" i="17" s="1"/>
  <c r="F915" i="17"/>
  <c r="A915" i="17" s="1"/>
  <c r="A914" i="17"/>
  <c r="A913" i="17"/>
  <c r="F912" i="17"/>
  <c r="A912" i="17" s="1"/>
  <c r="F911" i="17"/>
  <c r="A911" i="17" s="1"/>
  <c r="A910" i="17"/>
  <c r="A909" i="17"/>
  <c r="F908" i="17"/>
  <c r="A908" i="17" s="1"/>
  <c r="F907" i="17"/>
  <c r="A907" i="17" s="1"/>
  <c r="A906" i="17"/>
  <c r="A905" i="17"/>
  <c r="F904" i="17"/>
  <c r="A904" i="17" s="1"/>
  <c r="F903" i="17"/>
  <c r="A903" i="17" s="1"/>
  <c r="A902" i="17"/>
  <c r="A901" i="17"/>
  <c r="F900" i="17"/>
  <c r="A900" i="17" s="1"/>
  <c r="F899" i="17"/>
  <c r="A899" i="17" s="1"/>
  <c r="A898" i="17"/>
  <c r="A897" i="17"/>
  <c r="F896" i="17"/>
  <c r="A896" i="17" s="1"/>
  <c r="F895" i="17"/>
  <c r="A895" i="17" s="1"/>
  <c r="A894" i="17"/>
  <c r="A893" i="17"/>
  <c r="F892" i="17"/>
  <c r="A892" i="17" s="1"/>
  <c r="F891" i="17"/>
  <c r="A891" i="17" s="1"/>
  <c r="A890" i="17"/>
  <c r="A889" i="17"/>
  <c r="F888" i="17"/>
  <c r="A888" i="17" s="1"/>
  <c r="F887" i="17"/>
  <c r="A887" i="17" s="1"/>
  <c r="A886" i="17"/>
  <c r="A885" i="17"/>
  <c r="F884" i="17"/>
  <c r="A884" i="17" s="1"/>
  <c r="F883" i="17"/>
  <c r="A883" i="17" s="1"/>
  <c r="A882" i="17"/>
  <c r="A881" i="17"/>
  <c r="F880" i="17"/>
  <c r="A880" i="17" s="1"/>
  <c r="F879" i="17"/>
  <c r="A879" i="17" s="1"/>
  <c r="A878" i="17"/>
  <c r="A877" i="17"/>
  <c r="F876" i="17"/>
  <c r="A876" i="17" s="1"/>
  <c r="F875" i="17"/>
  <c r="A875" i="17" s="1"/>
  <c r="A874" i="17"/>
  <c r="A873" i="17"/>
  <c r="F872" i="17"/>
  <c r="A872" i="17" s="1"/>
  <c r="F871" i="17"/>
  <c r="A871" i="17" s="1"/>
  <c r="A870" i="17"/>
  <c r="A869" i="17"/>
  <c r="F868" i="17"/>
  <c r="A868" i="17" s="1"/>
  <c r="F867" i="17"/>
  <c r="A867" i="17" s="1"/>
  <c r="A866" i="17"/>
  <c r="A865" i="17"/>
  <c r="F864" i="17"/>
  <c r="A864" i="17" s="1"/>
  <c r="A863" i="17"/>
  <c r="F862" i="17"/>
  <c r="A862" i="17"/>
  <c r="F861" i="17"/>
  <c r="A861" i="17"/>
  <c r="A860" i="17"/>
  <c r="A859" i="17"/>
  <c r="F858" i="17"/>
  <c r="A858" i="17"/>
  <c r="F857" i="17"/>
  <c r="A857" i="17"/>
  <c r="A856" i="17"/>
  <c r="A855" i="17"/>
  <c r="F854" i="17"/>
  <c r="A854" i="17"/>
  <c r="A853" i="17"/>
  <c r="F852" i="17"/>
  <c r="A852" i="17" s="1"/>
  <c r="F851" i="17"/>
  <c r="A851" i="17" s="1"/>
  <c r="A850" i="17"/>
  <c r="A849" i="17"/>
  <c r="F848" i="17"/>
  <c r="A848" i="17" s="1"/>
  <c r="F847" i="17"/>
  <c r="A847" i="17" s="1"/>
  <c r="A846" i="17"/>
  <c r="A845" i="17"/>
  <c r="F844" i="17"/>
  <c r="A844" i="17" s="1"/>
  <c r="A843" i="17"/>
  <c r="F842" i="17"/>
  <c r="A842" i="17"/>
  <c r="F841" i="17"/>
  <c r="A841" i="17"/>
  <c r="A840" i="17"/>
  <c r="A839" i="17"/>
  <c r="F838" i="17"/>
  <c r="A838" i="17"/>
  <c r="A837" i="17"/>
  <c r="F836" i="17"/>
  <c r="A836" i="17" s="1"/>
  <c r="A835" i="17"/>
  <c r="F834" i="17"/>
  <c r="A834" i="17"/>
  <c r="F833" i="17"/>
  <c r="A833" i="17"/>
  <c r="A832" i="17"/>
  <c r="A831" i="17"/>
  <c r="F830" i="17"/>
  <c r="A830" i="17"/>
  <c r="A829" i="17"/>
  <c r="F828" i="17"/>
  <c r="A828" i="17" s="1"/>
  <c r="A827" i="17"/>
  <c r="F826" i="17"/>
  <c r="A826" i="17"/>
  <c r="F825" i="17"/>
  <c r="A825" i="17"/>
  <c r="F824" i="17"/>
  <c r="A824" i="17"/>
  <c r="F823" i="17"/>
  <c r="A823" i="17"/>
  <c r="F822" i="17"/>
  <c r="A822" i="17"/>
  <c r="A821" i="17"/>
  <c r="F820" i="17"/>
  <c r="A820" i="17" s="1"/>
  <c r="A819" i="17"/>
  <c r="F818" i="17"/>
  <c r="A818" i="17"/>
  <c r="A817" i="17"/>
  <c r="F816" i="17"/>
  <c r="A816" i="17" s="1"/>
  <c r="F815" i="17"/>
  <c r="A815" i="17" s="1"/>
  <c r="A814" i="17"/>
  <c r="F813" i="17"/>
  <c r="A813" i="17"/>
  <c r="A812" i="17"/>
  <c r="A811" i="17"/>
  <c r="F810" i="17"/>
  <c r="A810" i="17"/>
  <c r="F809" i="17"/>
  <c r="A809" i="17"/>
  <c r="F808" i="17"/>
  <c r="A808" i="17"/>
  <c r="F807" i="17"/>
  <c r="A807" i="17"/>
  <c r="A806" i="17"/>
  <c r="A805" i="17"/>
  <c r="F804" i="17"/>
  <c r="A804" i="17"/>
  <c r="A803" i="17"/>
  <c r="F802" i="17"/>
  <c r="A802" i="17" s="1"/>
  <c r="F801" i="17"/>
  <c r="A801" i="17" s="1"/>
  <c r="A800" i="17"/>
  <c r="A799" i="17"/>
  <c r="F798" i="17"/>
  <c r="A798" i="17" s="1"/>
  <c r="F797" i="17"/>
  <c r="A797" i="17" s="1"/>
  <c r="A796" i="17"/>
  <c r="F795" i="17"/>
  <c r="A795" i="17"/>
  <c r="A794" i="17"/>
  <c r="F793" i="17"/>
  <c r="A793" i="17" s="1"/>
  <c r="F792" i="17"/>
  <c r="A792" i="17" s="1"/>
  <c r="A791" i="17"/>
  <c r="A790" i="17"/>
  <c r="F789" i="17"/>
  <c r="A789" i="17" s="1"/>
  <c r="F788" i="17"/>
  <c r="A788" i="17" s="1"/>
  <c r="A787" i="17"/>
  <c r="A786" i="17"/>
  <c r="F785" i="17"/>
  <c r="A785" i="17" s="1"/>
  <c r="F784" i="17"/>
  <c r="A784" i="17" s="1"/>
  <c r="F783" i="17"/>
  <c r="A783" i="17" s="1"/>
  <c r="F782" i="17"/>
  <c r="A782" i="17" s="1"/>
  <c r="F781" i="17"/>
  <c r="A781" i="17" s="1"/>
  <c r="F780" i="17"/>
  <c r="A780" i="17" s="1"/>
  <c r="F779" i="17"/>
  <c r="A779" i="17" s="1"/>
  <c r="F778" i="17"/>
  <c r="A778" i="17" s="1"/>
  <c r="F777" i="17"/>
  <c r="A777" i="17" s="1"/>
  <c r="F776" i="17"/>
  <c r="A776" i="17" s="1"/>
  <c r="F775" i="17"/>
  <c r="A775" i="17" s="1"/>
  <c r="F774" i="17"/>
  <c r="A774" i="17" s="1"/>
  <c r="F773" i="17"/>
  <c r="A773" i="17" s="1"/>
  <c r="F772" i="17"/>
  <c r="A772" i="17" s="1"/>
  <c r="F771" i="17"/>
  <c r="A771" i="17" s="1"/>
  <c r="F770" i="17"/>
  <c r="A770" i="17" s="1"/>
  <c r="F769" i="17"/>
  <c r="A769" i="17" s="1"/>
  <c r="F768" i="17"/>
  <c r="A768" i="17" s="1"/>
  <c r="F767" i="17"/>
  <c r="A767" i="17" s="1"/>
  <c r="A766" i="17"/>
  <c r="F765" i="17"/>
  <c r="A765" i="17"/>
  <c r="F764" i="17"/>
  <c r="A764" i="17"/>
  <c r="F763" i="17"/>
  <c r="A763" i="17"/>
  <c r="F762" i="17"/>
  <c r="A762" i="17"/>
  <c r="F761" i="17"/>
  <c r="A761" i="17"/>
  <c r="F760" i="17"/>
  <c r="A760" i="17"/>
  <c r="F759" i="17"/>
  <c r="A759" i="17"/>
  <c r="F758" i="17"/>
  <c r="A758" i="17"/>
  <c r="F757" i="17"/>
  <c r="A757" i="17"/>
  <c r="A756" i="17"/>
  <c r="A755" i="17"/>
  <c r="F754" i="17"/>
  <c r="A754" i="17"/>
  <c r="F753" i="17"/>
  <c r="A753" i="17"/>
  <c r="F752" i="17"/>
  <c r="A752" i="17"/>
  <c r="F751" i="17"/>
  <c r="A751" i="17"/>
  <c r="F750" i="17"/>
  <c r="A750" i="17"/>
  <c r="F749" i="17"/>
  <c r="A749" i="17"/>
  <c r="F748" i="17"/>
  <c r="A748" i="17"/>
  <c r="F747" i="17"/>
  <c r="A747" i="17"/>
  <c r="F746" i="17"/>
  <c r="A746" i="17"/>
  <c r="F745" i="17"/>
  <c r="A745" i="17"/>
  <c r="F744" i="17"/>
  <c r="A744" i="17"/>
  <c r="F743" i="17"/>
  <c r="A743" i="17"/>
  <c r="F742" i="17"/>
  <c r="A742" i="17"/>
  <c r="F741" i="17"/>
  <c r="A741" i="17"/>
  <c r="A740" i="17"/>
  <c r="F739" i="17"/>
  <c r="A739" i="17" s="1"/>
  <c r="A738" i="17"/>
  <c r="F737" i="17"/>
  <c r="A737" i="17"/>
  <c r="F736" i="17"/>
  <c r="A736" i="17"/>
  <c r="A735" i="17"/>
  <c r="F734" i="17"/>
  <c r="A734" i="17" s="1"/>
  <c r="F733" i="17"/>
  <c r="A733" i="17" s="1"/>
  <c r="A732" i="17"/>
  <c r="F731" i="17"/>
  <c r="A731" i="17"/>
  <c r="F730" i="17"/>
  <c r="A730" i="17"/>
  <c r="F729" i="17"/>
  <c r="A729" i="17"/>
  <c r="F728" i="17"/>
  <c r="A728" i="17"/>
  <c r="F727" i="17"/>
  <c r="A727" i="17"/>
  <c r="F726" i="17"/>
  <c r="A726" i="17"/>
  <c r="F725" i="17"/>
  <c r="A725" i="17"/>
  <c r="F724" i="17"/>
  <c r="A724" i="17"/>
  <c r="F723" i="17"/>
  <c r="A723" i="17"/>
  <c r="F722" i="17"/>
  <c r="A722" i="17"/>
  <c r="F721" i="17"/>
  <c r="A721" i="17"/>
  <c r="F720" i="17"/>
  <c r="A720" i="17"/>
  <c r="F719" i="17"/>
  <c r="A719" i="17"/>
  <c r="F718" i="17"/>
  <c r="A718" i="17"/>
  <c r="A717" i="17"/>
  <c r="F716" i="17"/>
  <c r="A716" i="17" s="1"/>
  <c r="F715" i="17"/>
  <c r="A715" i="17" s="1"/>
  <c r="A714" i="17"/>
  <c r="F713" i="17"/>
  <c r="A713" i="17"/>
  <c r="F712" i="17"/>
  <c r="A712" i="17"/>
  <c r="A711" i="17"/>
  <c r="A710" i="17"/>
  <c r="F709" i="17"/>
  <c r="A709" i="17"/>
  <c r="F708" i="17"/>
  <c r="A708" i="17"/>
  <c r="A707" i="17"/>
  <c r="A706" i="17"/>
  <c r="F705" i="17"/>
  <c r="A705" i="17"/>
  <c r="F704" i="17"/>
  <c r="A704" i="17"/>
  <c r="A703" i="17"/>
  <c r="A702" i="17"/>
  <c r="F701" i="17"/>
  <c r="A701" i="17"/>
  <c r="F700" i="17"/>
  <c r="A700" i="17"/>
  <c r="F699" i="17"/>
  <c r="A699" i="17"/>
  <c r="F698" i="17"/>
  <c r="A698" i="17"/>
  <c r="F697" i="17"/>
  <c r="A697" i="17"/>
  <c r="F696" i="17"/>
  <c r="A696" i="17"/>
  <c r="F695" i="17"/>
  <c r="A695" i="17"/>
  <c r="F694" i="17"/>
  <c r="A694" i="17"/>
  <c r="F693" i="17"/>
  <c r="A693" i="17"/>
  <c r="F692" i="17"/>
  <c r="A692" i="17"/>
  <c r="F691" i="17"/>
  <c r="A691" i="17"/>
  <c r="A690" i="17"/>
  <c r="F689" i="17"/>
  <c r="A689" i="17" s="1"/>
  <c r="F688" i="17"/>
  <c r="A688" i="17" s="1"/>
  <c r="A687" i="17"/>
  <c r="A686" i="17"/>
  <c r="F685" i="17"/>
  <c r="A685" i="17" s="1"/>
  <c r="F684" i="17"/>
  <c r="A684" i="17" s="1"/>
  <c r="A683" i="17"/>
  <c r="F682" i="17"/>
  <c r="A682" i="17"/>
  <c r="F681" i="17"/>
  <c r="A681" i="17"/>
  <c r="A680" i="17"/>
  <c r="F679" i="17"/>
  <c r="A679" i="17" s="1"/>
  <c r="A678" i="17"/>
  <c r="A677" i="17"/>
  <c r="F676" i="17"/>
  <c r="A676" i="17" s="1"/>
  <c r="A675" i="17"/>
  <c r="F674" i="17"/>
  <c r="A674" i="17"/>
  <c r="F673" i="17"/>
  <c r="A673" i="17"/>
  <c r="A672" i="17"/>
  <c r="F671" i="17"/>
  <c r="A671" i="17" s="1"/>
  <c r="F670" i="17"/>
  <c r="A670" i="17" s="1"/>
  <c r="F669" i="17"/>
  <c r="A669" i="17" s="1"/>
  <c r="F668" i="17"/>
  <c r="A668" i="17" s="1"/>
  <c r="F667" i="17"/>
  <c r="A667" i="17" s="1"/>
  <c r="F666" i="17"/>
  <c r="A666" i="17" s="1"/>
  <c r="F665" i="17"/>
  <c r="A665" i="17" s="1"/>
  <c r="F664" i="17"/>
  <c r="A664" i="17" s="1"/>
  <c r="F663" i="17"/>
  <c r="A663" i="17" s="1"/>
  <c r="F662" i="17"/>
  <c r="A662" i="17" s="1"/>
  <c r="F661" i="17"/>
  <c r="A661" i="17" s="1"/>
  <c r="F660" i="17"/>
  <c r="A660" i="17" s="1"/>
  <c r="F659" i="17"/>
  <c r="A659" i="17" s="1"/>
  <c r="F658" i="17"/>
  <c r="A658" i="17" s="1"/>
  <c r="F657" i="17"/>
  <c r="A657" i="17" s="1"/>
  <c r="F656" i="17"/>
  <c r="A656" i="17" s="1"/>
  <c r="F655" i="17"/>
  <c r="A655" i="17" s="1"/>
  <c r="F654" i="17"/>
  <c r="A654" i="17" s="1"/>
  <c r="F653" i="17"/>
  <c r="A653" i="17" s="1"/>
  <c r="F652" i="17"/>
  <c r="A652" i="17" s="1"/>
  <c r="F651" i="17"/>
  <c r="A651" i="17" s="1"/>
  <c r="F650" i="17"/>
  <c r="A650" i="17" s="1"/>
  <c r="F649" i="17"/>
  <c r="A649" i="17" s="1"/>
  <c r="F648" i="17"/>
  <c r="A648" i="17" s="1"/>
  <c r="F647" i="17"/>
  <c r="A647" i="17" s="1"/>
  <c r="F646" i="17"/>
  <c r="A646" i="17" s="1"/>
  <c r="F645" i="17"/>
  <c r="A645" i="17" s="1"/>
  <c r="F644" i="17"/>
  <c r="A644" i="17" s="1"/>
  <c r="F643" i="17"/>
  <c r="A643" i="17" s="1"/>
  <c r="A642" i="17"/>
  <c r="F641" i="17"/>
  <c r="A641" i="17"/>
  <c r="F640" i="17"/>
  <c r="A640" i="17"/>
  <c r="F639" i="17"/>
  <c r="A639" i="17"/>
  <c r="F638" i="17"/>
  <c r="A638" i="17"/>
  <c r="A637" i="17"/>
  <c r="F636" i="17"/>
  <c r="A636" i="17" s="1"/>
  <c r="F635" i="17"/>
  <c r="A635" i="17" s="1"/>
  <c r="F634" i="17"/>
  <c r="A634" i="17" s="1"/>
  <c r="F633" i="17"/>
  <c r="A633" i="17" s="1"/>
  <c r="A632" i="17"/>
  <c r="A631" i="17"/>
  <c r="F630" i="17"/>
  <c r="A630" i="17" s="1"/>
  <c r="A629" i="17"/>
  <c r="F628" i="17"/>
  <c r="A628" i="17"/>
  <c r="F627" i="17"/>
  <c r="A627" i="17"/>
  <c r="A626" i="17"/>
  <c r="F625" i="17"/>
  <c r="A625" i="17" s="1"/>
  <c r="A624" i="17"/>
  <c r="A623" i="17"/>
  <c r="F622" i="17"/>
  <c r="A622" i="17" s="1"/>
  <c r="F621" i="17"/>
  <c r="A621" i="17" s="1"/>
  <c r="A620" i="17"/>
  <c r="A619" i="17"/>
  <c r="F618" i="17"/>
  <c r="A618" i="17" s="1"/>
  <c r="F617" i="17"/>
  <c r="A617" i="17" s="1"/>
  <c r="A616" i="17"/>
  <c r="A615" i="17"/>
  <c r="F614" i="17"/>
  <c r="A614" i="17" s="1"/>
  <c r="F613" i="17"/>
  <c r="A613" i="17" s="1"/>
  <c r="A612" i="17"/>
  <c r="A611" i="17"/>
  <c r="F610" i="17"/>
  <c r="A610" i="17" s="1"/>
  <c r="F609" i="17"/>
  <c r="A609" i="17" s="1"/>
  <c r="A608" i="17"/>
  <c r="A607" i="17"/>
  <c r="F606" i="17"/>
  <c r="A606" i="17" s="1"/>
  <c r="F605" i="17"/>
  <c r="A605" i="17" s="1"/>
  <c r="A604" i="17"/>
  <c r="A603" i="17"/>
  <c r="F602" i="17"/>
  <c r="A602" i="17" s="1"/>
  <c r="F601" i="17"/>
  <c r="A601" i="17" s="1"/>
  <c r="F600" i="17"/>
  <c r="A600" i="17" s="1"/>
  <c r="A599" i="17"/>
  <c r="A598" i="17"/>
  <c r="F597" i="17"/>
  <c r="A597" i="17" s="1"/>
  <c r="F596" i="17"/>
  <c r="A596" i="17" s="1"/>
  <c r="A595" i="17"/>
  <c r="A594" i="17"/>
  <c r="F593" i="17"/>
  <c r="A593" i="17" s="1"/>
  <c r="F592" i="17"/>
  <c r="A592" i="17" s="1"/>
  <c r="A591" i="17"/>
  <c r="A590" i="17"/>
  <c r="F589" i="17"/>
  <c r="A589" i="17" s="1"/>
  <c r="F588" i="17"/>
  <c r="A588" i="17" s="1"/>
  <c r="A587" i="17"/>
  <c r="F586" i="17"/>
  <c r="A586" i="17"/>
  <c r="F585" i="17"/>
  <c r="A585" i="17"/>
  <c r="F584" i="17"/>
  <c r="A584" i="17"/>
  <c r="A583" i="17"/>
  <c r="A582" i="17"/>
  <c r="F581" i="17"/>
  <c r="A581" i="17"/>
  <c r="F580" i="17"/>
  <c r="A580" i="17"/>
  <c r="A579" i="17"/>
  <c r="F578" i="17"/>
  <c r="A578" i="17" s="1"/>
  <c r="F577" i="17"/>
  <c r="A577" i="17" s="1"/>
  <c r="F576" i="17"/>
  <c r="A576" i="17" s="1"/>
  <c r="F575" i="17"/>
  <c r="A575" i="17" s="1"/>
  <c r="F574" i="17"/>
  <c r="A574" i="17" s="1"/>
  <c r="F573" i="17"/>
  <c r="A573" i="17" s="1"/>
  <c r="F572" i="17"/>
  <c r="A572" i="17" s="1"/>
  <c r="F571" i="17"/>
  <c r="A571" i="17" s="1"/>
  <c r="F570" i="17"/>
  <c r="A570" i="17" s="1"/>
  <c r="A569" i="17"/>
  <c r="A568" i="17"/>
  <c r="F567" i="17"/>
  <c r="A567" i="17" s="1"/>
  <c r="F566" i="17"/>
  <c r="A566" i="17" s="1"/>
  <c r="A565" i="17"/>
  <c r="A564" i="17"/>
  <c r="F563" i="17"/>
  <c r="A563" i="17" s="1"/>
  <c r="F562" i="17"/>
  <c r="A562" i="17" s="1"/>
  <c r="F561" i="17"/>
  <c r="A561" i="17" s="1"/>
  <c r="A560" i="17"/>
  <c r="F559" i="17"/>
  <c r="A559" i="17"/>
  <c r="F558" i="17"/>
  <c r="A558" i="17"/>
  <c r="A557" i="17"/>
  <c r="A556" i="17"/>
  <c r="F555" i="17"/>
  <c r="A555" i="17"/>
  <c r="F554" i="17"/>
  <c r="A554" i="17"/>
  <c r="A553" i="17"/>
  <c r="A552" i="17"/>
  <c r="F551" i="17"/>
  <c r="A551" i="17"/>
  <c r="F550" i="17"/>
  <c r="A550" i="17"/>
  <c r="A549" i="17"/>
  <c r="A548" i="17"/>
  <c r="F547" i="17"/>
  <c r="A547" i="17"/>
  <c r="F546" i="17"/>
  <c r="A546" i="17"/>
  <c r="A545" i="17"/>
  <c r="A544" i="17"/>
  <c r="F543" i="17"/>
  <c r="A543" i="17"/>
  <c r="F542" i="17"/>
  <c r="A542" i="17"/>
  <c r="F541" i="17"/>
  <c r="A541" i="17"/>
  <c r="F540" i="17"/>
  <c r="A540" i="17"/>
  <c r="F539" i="17"/>
  <c r="A539" i="17"/>
  <c r="F538" i="17"/>
  <c r="A538" i="17"/>
  <c r="F537" i="17"/>
  <c r="A537" i="17"/>
  <c r="F536" i="17"/>
  <c r="A536" i="17"/>
  <c r="F535" i="17"/>
  <c r="A535" i="17"/>
  <c r="A534" i="17"/>
  <c r="F533" i="17"/>
  <c r="A533" i="17" s="1"/>
  <c r="F532" i="17"/>
  <c r="A532" i="17" s="1"/>
  <c r="A531" i="17"/>
  <c r="A530" i="17"/>
  <c r="F529" i="17"/>
  <c r="A529" i="17" s="1"/>
  <c r="F528" i="17"/>
  <c r="A528" i="17" s="1"/>
  <c r="F527" i="17"/>
  <c r="A527" i="17" s="1"/>
  <c r="F526" i="17"/>
  <c r="A526" i="17" s="1"/>
  <c r="A525" i="17"/>
  <c r="F524" i="17"/>
  <c r="A524" i="17"/>
  <c r="F523" i="17"/>
  <c r="A523" i="17"/>
  <c r="A522" i="17"/>
  <c r="A521" i="17"/>
  <c r="F520" i="17"/>
  <c r="A520" i="17"/>
  <c r="F519" i="17"/>
  <c r="A519" i="17"/>
  <c r="F518" i="17"/>
  <c r="A518" i="17"/>
  <c r="A517" i="17"/>
  <c r="F516" i="17"/>
  <c r="A516" i="17" s="1"/>
  <c r="F515" i="17"/>
  <c r="A515" i="17" s="1"/>
  <c r="F514" i="17"/>
  <c r="A514" i="17" s="1"/>
  <c r="F513" i="17"/>
  <c r="A513" i="17" s="1"/>
  <c r="F512" i="17"/>
  <c r="A512" i="17" s="1"/>
  <c r="A511" i="17"/>
  <c r="F510" i="17"/>
  <c r="A510" i="17"/>
  <c r="F509" i="17"/>
  <c r="A509" i="17"/>
  <c r="A508" i="17"/>
  <c r="A507" i="17"/>
  <c r="F506" i="17"/>
  <c r="A506" i="17"/>
  <c r="F505" i="17"/>
  <c r="A505" i="17"/>
  <c r="A504" i="17"/>
  <c r="A503" i="17"/>
  <c r="F502" i="17"/>
  <c r="A502" i="17"/>
  <c r="F501" i="17"/>
  <c r="A501" i="17"/>
  <c r="A500" i="17"/>
  <c r="F499" i="17"/>
  <c r="A499" i="17" s="1"/>
  <c r="A498" i="17"/>
  <c r="A497" i="17"/>
  <c r="F496" i="17"/>
  <c r="A496" i="17" s="1"/>
  <c r="F495" i="17"/>
  <c r="A495" i="17" s="1"/>
  <c r="A494" i="17"/>
  <c r="A493" i="17"/>
  <c r="F492" i="17"/>
  <c r="A492" i="17" s="1"/>
  <c r="F491" i="17"/>
  <c r="A491" i="17" s="1"/>
  <c r="A490" i="17"/>
  <c r="A489" i="17"/>
  <c r="F488" i="17"/>
  <c r="A488" i="17" s="1"/>
  <c r="F487" i="17"/>
  <c r="A487" i="17" s="1"/>
  <c r="A486" i="17"/>
  <c r="A485" i="17"/>
  <c r="F484" i="17"/>
  <c r="A484" i="17" s="1"/>
  <c r="F483" i="17"/>
  <c r="A483" i="17" s="1"/>
  <c r="A482" i="17"/>
  <c r="A481" i="17"/>
  <c r="F480" i="17"/>
  <c r="A480" i="17" s="1"/>
  <c r="F479" i="17"/>
  <c r="A479" i="17" s="1"/>
  <c r="A478" i="17"/>
  <c r="A477" i="17"/>
  <c r="F476" i="17"/>
  <c r="A476" i="17" s="1"/>
  <c r="A475" i="17"/>
  <c r="F474" i="17"/>
  <c r="A474" i="17"/>
  <c r="A473" i="17"/>
  <c r="F472" i="17"/>
  <c r="A472" i="17" s="1"/>
  <c r="F471" i="17"/>
  <c r="A471" i="17" s="1"/>
  <c r="A470" i="17"/>
  <c r="A469" i="17"/>
  <c r="F468" i="17"/>
  <c r="A468" i="17" s="1"/>
  <c r="F467" i="17"/>
  <c r="A467" i="17" s="1"/>
  <c r="A466" i="17"/>
  <c r="A465" i="17"/>
  <c r="F464" i="17"/>
  <c r="A464" i="17" s="1"/>
  <c r="F463" i="17"/>
  <c r="A463" i="17" s="1"/>
  <c r="A462" i="17"/>
  <c r="A461" i="17"/>
  <c r="F460" i="17"/>
  <c r="A460" i="17" s="1"/>
  <c r="F459" i="17"/>
  <c r="A459" i="17" s="1"/>
  <c r="A458" i="17"/>
  <c r="A457" i="17"/>
  <c r="F456" i="17"/>
  <c r="A456" i="17" s="1"/>
  <c r="F455" i="17"/>
  <c r="A455" i="17" s="1"/>
  <c r="A454" i="17"/>
  <c r="A453" i="17"/>
  <c r="F452" i="17"/>
  <c r="A452" i="17" s="1"/>
  <c r="F451" i="17"/>
  <c r="A451" i="17" s="1"/>
  <c r="A450" i="17"/>
  <c r="A449" i="17"/>
  <c r="F448" i="17"/>
  <c r="A448" i="17" s="1"/>
  <c r="A447" i="17"/>
  <c r="A446" i="17"/>
  <c r="A445" i="17"/>
  <c r="F444" i="17"/>
  <c r="A444" i="17"/>
  <c r="F443" i="17"/>
  <c r="A443" i="17"/>
  <c r="A442" i="17"/>
  <c r="A441" i="17"/>
  <c r="F440" i="17"/>
  <c r="A440" i="17"/>
  <c r="A439" i="17"/>
  <c r="F438" i="17"/>
  <c r="A438" i="17" s="1"/>
  <c r="F437" i="17"/>
  <c r="A437" i="17" s="1"/>
  <c r="A436" i="17"/>
  <c r="A435" i="17"/>
  <c r="F434" i="17"/>
  <c r="A434" i="17" s="1"/>
  <c r="F433" i="17"/>
  <c r="A433" i="17" s="1"/>
  <c r="A432" i="17"/>
  <c r="A431" i="17"/>
  <c r="F430" i="17"/>
  <c r="A430" i="17" s="1"/>
  <c r="F429" i="17"/>
  <c r="A429" i="17" s="1"/>
  <c r="F428" i="17"/>
  <c r="A428" i="17" s="1"/>
  <c r="A427" i="17"/>
  <c r="A426" i="17"/>
  <c r="F425" i="17"/>
  <c r="A425" i="17" s="1"/>
  <c r="A424" i="17"/>
  <c r="F423" i="17"/>
  <c r="A423" i="17"/>
  <c r="F422" i="17"/>
  <c r="A422" i="17"/>
  <c r="A421" i="17"/>
  <c r="A420" i="17"/>
  <c r="F419" i="17"/>
  <c r="A419" i="17"/>
  <c r="F418" i="17"/>
  <c r="A418" i="17"/>
  <c r="A417" i="17"/>
  <c r="A416" i="17"/>
  <c r="F415" i="17"/>
  <c r="A415" i="17"/>
  <c r="F414" i="17"/>
  <c r="A414" i="17"/>
  <c r="A413" i="17"/>
  <c r="A412" i="17"/>
  <c r="F411" i="17"/>
  <c r="A411" i="17"/>
  <c r="F410" i="17"/>
  <c r="A410" i="17"/>
  <c r="A409" i="17"/>
  <c r="A408" i="17"/>
  <c r="F407" i="17"/>
  <c r="A407" i="17"/>
  <c r="F406" i="17"/>
  <c r="A406" i="17"/>
  <c r="A405" i="17"/>
  <c r="A404" i="17"/>
  <c r="F403" i="17"/>
  <c r="A403" i="17"/>
  <c r="F402" i="17"/>
  <c r="A402" i="17"/>
  <c r="F401" i="17"/>
  <c r="A401" i="17"/>
  <c r="F400" i="17"/>
  <c r="A400" i="17"/>
  <c r="A399" i="17"/>
  <c r="A398" i="17"/>
  <c r="A397" i="17"/>
  <c r="F396" i="17"/>
  <c r="A396" i="17" s="1"/>
  <c r="A395" i="17"/>
  <c r="A394" i="17"/>
  <c r="A393" i="17"/>
  <c r="A392" i="17"/>
  <c r="A391" i="17"/>
  <c r="A390" i="17"/>
  <c r="A389" i="17"/>
  <c r="A388" i="17"/>
  <c r="A387" i="17"/>
  <c r="A386" i="17"/>
  <c r="A385" i="17"/>
  <c r="A384" i="17"/>
  <c r="A383" i="17"/>
  <c r="A382" i="17"/>
  <c r="A381" i="17"/>
  <c r="A380" i="17"/>
  <c r="A379" i="17"/>
  <c r="A378" i="17"/>
  <c r="A377" i="17"/>
  <c r="A376" i="17"/>
  <c r="A375" i="17"/>
  <c r="A374" i="17"/>
  <c r="A373" i="17"/>
  <c r="A372" i="17"/>
  <c r="A371" i="17"/>
  <c r="A370" i="17"/>
  <c r="A369" i="17"/>
  <c r="F368" i="17"/>
  <c r="A368" i="17"/>
  <c r="F367" i="17"/>
  <c r="A367" i="17"/>
  <c r="F366" i="17"/>
  <c r="A366" i="17"/>
  <c r="F365" i="17"/>
  <c r="A365" i="17"/>
  <c r="F364" i="17"/>
  <c r="A364" i="17"/>
  <c r="F363" i="17"/>
  <c r="A363" i="17"/>
  <c r="F362" i="17"/>
  <c r="A362" i="17"/>
  <c r="F361" i="17"/>
  <c r="A361" i="17"/>
  <c r="F360" i="17"/>
  <c r="A360" i="17"/>
  <c r="F359" i="17"/>
  <c r="A359" i="17"/>
  <c r="F358" i="17"/>
  <c r="A358" i="17"/>
  <c r="F357" i="17"/>
  <c r="A357" i="17"/>
  <c r="F356" i="17"/>
  <c r="A356" i="17"/>
  <c r="F355" i="17"/>
  <c r="A355" i="17"/>
  <c r="F354" i="17"/>
  <c r="A354" i="17"/>
  <c r="F353" i="17"/>
  <c r="A353" i="17"/>
  <c r="F352" i="17"/>
  <c r="A352" i="17"/>
  <c r="F351" i="17"/>
  <c r="A351" i="17"/>
  <c r="F350" i="17"/>
  <c r="A350" i="17"/>
  <c r="F349" i="17"/>
  <c r="A349" i="17"/>
  <c r="F348" i="17"/>
  <c r="A348" i="17"/>
  <c r="F347" i="17"/>
  <c r="A347" i="17"/>
  <c r="F346" i="17"/>
  <c r="A346" i="17"/>
  <c r="F345" i="17"/>
  <c r="A345" i="17"/>
  <c r="F344" i="17"/>
  <c r="A344" i="17"/>
  <c r="F343" i="17"/>
  <c r="A343" i="17"/>
  <c r="F342" i="17"/>
  <c r="A342" i="17"/>
  <c r="F341" i="17"/>
  <c r="A341" i="17"/>
  <c r="F340" i="17"/>
  <c r="A340" i="17"/>
  <c r="F339" i="17"/>
  <c r="A339" i="17"/>
  <c r="F338" i="17"/>
  <c r="A338" i="17"/>
  <c r="F337" i="17"/>
  <c r="A337" i="17"/>
  <c r="F336" i="17"/>
  <c r="A336" i="17"/>
  <c r="F335" i="17"/>
  <c r="A335" i="17"/>
  <c r="F334" i="17"/>
  <c r="A334" i="17"/>
  <c r="F333" i="17"/>
  <c r="A333" i="17"/>
  <c r="F332" i="17"/>
  <c r="A332" i="17"/>
  <c r="F331" i="17"/>
  <c r="A331" i="17"/>
  <c r="F330" i="17"/>
  <c r="A330" i="17"/>
  <c r="F329" i="17"/>
  <c r="A329" i="17"/>
  <c r="F328" i="17"/>
  <c r="A328" i="17"/>
  <c r="A327" i="17"/>
  <c r="F326" i="17"/>
  <c r="A326" i="17" s="1"/>
  <c r="F325" i="17"/>
  <c r="A325" i="17" s="1"/>
  <c r="A324" i="17"/>
  <c r="F323" i="17"/>
  <c r="A323" i="17"/>
  <c r="A322" i="17"/>
  <c r="A321" i="17"/>
  <c r="F320" i="17"/>
  <c r="A320" i="17"/>
  <c r="A319" i="17"/>
  <c r="A318" i="17"/>
  <c r="F317" i="17"/>
  <c r="A317" i="17"/>
  <c r="F316" i="17"/>
  <c r="A316" i="17"/>
  <c r="F315" i="17"/>
  <c r="A315" i="17"/>
  <c r="A314" i="17"/>
  <c r="A313" i="17"/>
  <c r="A312" i="17"/>
  <c r="A311" i="17"/>
  <c r="F310" i="17"/>
  <c r="A310" i="17"/>
  <c r="F309" i="17"/>
  <c r="A309" i="17"/>
  <c r="F308" i="17"/>
  <c r="A308" i="17"/>
  <c r="F307" i="17"/>
  <c r="A307" i="17"/>
  <c r="F306" i="17"/>
  <c r="A306" i="17"/>
  <c r="F305" i="17"/>
  <c r="A305" i="17"/>
  <c r="F304" i="17"/>
  <c r="A304" i="17"/>
  <c r="F303" i="17"/>
  <c r="A303" i="17"/>
  <c r="F302" i="17"/>
  <c r="A302" i="17"/>
  <c r="F301" i="17"/>
  <c r="A301" i="17"/>
  <c r="F300" i="17"/>
  <c r="A300" i="17"/>
  <c r="F299" i="17"/>
  <c r="A299" i="17"/>
  <c r="F298" i="17"/>
  <c r="A298" i="17"/>
  <c r="F297" i="17"/>
  <c r="A297" i="17"/>
  <c r="F296" i="17"/>
  <c r="A296" i="17"/>
  <c r="F295" i="17"/>
  <c r="A295" i="17"/>
  <c r="F294" i="17"/>
  <c r="A294" i="17"/>
  <c r="F293" i="17"/>
  <c r="A293" i="17"/>
  <c r="F292" i="17"/>
  <c r="A292" i="17"/>
  <c r="F291" i="17"/>
  <c r="A291" i="17"/>
  <c r="F290" i="17"/>
  <c r="A290" i="17"/>
  <c r="A289" i="17"/>
  <c r="A288" i="17"/>
  <c r="F287" i="17"/>
  <c r="A287" i="17"/>
  <c r="F286" i="17"/>
  <c r="A286" i="17"/>
  <c r="F285" i="17"/>
  <c r="A285" i="17"/>
  <c r="F284" i="17"/>
  <c r="A284" i="17"/>
  <c r="F283" i="17"/>
  <c r="A283" i="17"/>
  <c r="F282" i="17"/>
  <c r="A282" i="17"/>
  <c r="F281" i="17"/>
  <c r="A281" i="17"/>
  <c r="A280" i="17"/>
  <c r="A279" i="17"/>
  <c r="A278" i="17"/>
  <c r="A277" i="17"/>
  <c r="A276" i="17"/>
  <c r="A275" i="17"/>
  <c r="A274" i="17"/>
  <c r="A273" i="17"/>
  <c r="A272" i="17"/>
  <c r="A271" i="17"/>
  <c r="A270" i="17"/>
  <c r="A269" i="17"/>
  <c r="A268" i="17"/>
  <c r="A267" i="17"/>
  <c r="A266" i="17"/>
  <c r="A265" i="17"/>
  <c r="A264" i="17"/>
  <c r="A263" i="17"/>
  <c r="A262" i="17"/>
  <c r="A261" i="17"/>
  <c r="A260" i="17"/>
  <c r="A259" i="17"/>
  <c r="A258" i="17"/>
  <c r="A257" i="17"/>
  <c r="A256" i="17"/>
  <c r="A255" i="17"/>
  <c r="A254" i="17"/>
  <c r="F253" i="17"/>
  <c r="A253" i="17" s="1"/>
  <c r="F252" i="17"/>
  <c r="A252" i="17" s="1"/>
  <c r="F251" i="17"/>
  <c r="A251" i="17" s="1"/>
  <c r="F250" i="17"/>
  <c r="A250" i="17" s="1"/>
  <c r="A249" i="17"/>
  <c r="F248" i="17"/>
  <c r="A248" i="17"/>
  <c r="F247" i="17"/>
  <c r="A247" i="17"/>
  <c r="A246" i="17"/>
  <c r="A245" i="17"/>
  <c r="F244" i="17"/>
  <c r="A244" i="17"/>
  <c r="A243" i="17"/>
  <c r="A242" i="17"/>
  <c r="F241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F227" i="17"/>
  <c r="A227" i="17" s="1"/>
  <c r="F226" i="17"/>
  <c r="A226" i="17" s="1"/>
  <c r="F225" i="17"/>
  <c r="A225" i="17" s="1"/>
  <c r="F224" i="17"/>
  <c r="A224" i="17" s="1"/>
  <c r="F223" i="17"/>
  <c r="A223" i="17" s="1"/>
  <c r="A222" i="17"/>
  <c r="F221" i="17"/>
  <c r="A221" i="17"/>
  <c r="F220" i="17"/>
  <c r="A220" i="17"/>
  <c r="A219" i="17"/>
  <c r="A218" i="17"/>
  <c r="A217" i="17"/>
  <c r="A216" i="17"/>
  <c r="F215" i="17"/>
  <c r="A215" i="17"/>
  <c r="F214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F199" i="17"/>
  <c r="A199" i="17"/>
  <c r="F198" i="17"/>
  <c r="A198" i="17"/>
  <c r="F197" i="17"/>
  <c r="A197" i="17"/>
  <c r="F196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F167" i="17"/>
  <c r="A167" i="17"/>
  <c r="F166" i="17"/>
  <c r="A166" i="17"/>
  <c r="F165" i="17"/>
  <c r="A165" i="17"/>
  <c r="F164" i="17"/>
  <c r="A164" i="17"/>
  <c r="A163" i="17"/>
  <c r="A162" i="17"/>
  <c r="A161" i="17"/>
  <c r="A160" i="17"/>
  <c r="A159" i="17"/>
  <c r="A158" i="17"/>
  <c r="A157" i="17"/>
  <c r="A156" i="17"/>
  <c r="A155" i="17"/>
  <c r="F154" i="17"/>
  <c r="A154" i="17" s="1"/>
  <c r="A153" i="17"/>
  <c r="A152" i="17"/>
  <c r="A151" i="17"/>
  <c r="A150" i="17"/>
  <c r="F149" i="17"/>
  <c r="A149" i="17" s="1"/>
  <c r="F148" i="17"/>
  <c r="A148" i="17" s="1"/>
  <c r="F147" i="17"/>
  <c r="A147" i="17" s="1"/>
  <c r="F146" i="17"/>
  <c r="A146" i="17" s="1"/>
  <c r="F145" i="17"/>
  <c r="A145" i="17" s="1"/>
  <c r="F144" i="17"/>
  <c r="A144" i="17" s="1"/>
  <c r="F143" i="17"/>
  <c r="A143" i="17" s="1"/>
  <c r="F142" i="17"/>
  <c r="A142" i="17" s="1"/>
  <c r="F141" i="17"/>
  <c r="A141" i="17" s="1"/>
  <c r="F140" i="17"/>
  <c r="A140" i="17" s="1"/>
  <c r="F139" i="17"/>
  <c r="A139" i="17" s="1"/>
  <c r="F138" i="17"/>
  <c r="A138" i="17" s="1"/>
  <c r="F137" i="17"/>
  <c r="A137" i="17" s="1"/>
  <c r="F136" i="17"/>
  <c r="A136" i="17" s="1"/>
  <c r="F135" i="17"/>
  <c r="A135" i="17" s="1"/>
  <c r="F134" i="17"/>
  <c r="A134" i="17" s="1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F99" i="17"/>
  <c r="A99" i="17" s="1"/>
  <c r="F98" i="17"/>
  <c r="A98" i="17" s="1"/>
  <c r="A97" i="17"/>
  <c r="A96" i="17"/>
  <c r="A95" i="17"/>
  <c r="A94" i="17"/>
  <c r="A93" i="17"/>
  <c r="A92" i="17"/>
  <c r="A91" i="17"/>
  <c r="A90" i="17"/>
  <c r="F89" i="17"/>
  <c r="A89" i="17" s="1"/>
  <c r="F88" i="17"/>
  <c r="A88" i="17" s="1"/>
  <c r="A87" i="17"/>
  <c r="A86" i="17"/>
  <c r="A85" i="17"/>
  <c r="A84" i="17"/>
  <c r="A83" i="17"/>
  <c r="A82" i="17"/>
  <c r="A81" i="17"/>
  <c r="A80" i="17"/>
  <c r="F79" i="17"/>
  <c r="A79" i="17" s="1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F63" i="17"/>
  <c r="A63" i="17"/>
  <c r="F62" i="17"/>
  <c r="A62" i="17"/>
  <c r="F61" i="17"/>
  <c r="A61" i="17"/>
  <c r="A60" i="17"/>
  <c r="A59" i="17"/>
  <c r="A58" i="17"/>
  <c r="F57" i="17"/>
  <c r="A57" i="17" s="1"/>
  <c r="A56" i="17"/>
  <c r="A55" i="17"/>
  <c r="A54" i="17"/>
  <c r="F53" i="17"/>
  <c r="A53" i="17"/>
  <c r="A52" i="17"/>
  <c r="A51" i="17"/>
  <c r="A50" i="17"/>
  <c r="F49" i="17"/>
  <c r="A49" i="17" s="1"/>
  <c r="F48" i="17"/>
  <c r="A48" i="17" s="1"/>
  <c r="F47" i="17"/>
  <c r="A47" i="17" s="1"/>
  <c r="F46" i="17"/>
  <c r="A46" i="17" s="1"/>
  <c r="A45" i="17"/>
  <c r="A44" i="17"/>
  <c r="A43" i="17"/>
  <c r="A42" i="17"/>
  <c r="A41" i="17"/>
  <c r="A40" i="17"/>
  <c r="A39" i="17"/>
  <c r="A38" i="17"/>
  <c r="A37" i="17"/>
  <c r="A36" i="17"/>
  <c r="A35" i="17"/>
  <c r="F34" i="17"/>
  <c r="A34" i="17"/>
  <c r="F33" i="17"/>
  <c r="A33" i="17"/>
  <c r="A32" i="17"/>
  <c r="A31" i="17"/>
  <c r="A30" i="17"/>
  <c r="A29" i="17"/>
  <c r="F28" i="17"/>
  <c r="A28" i="17"/>
  <c r="F27" i="17"/>
  <c r="A27" i="17"/>
  <c r="A26" i="17"/>
  <c r="A25" i="17"/>
  <c r="A24" i="17"/>
  <c r="A23" i="17"/>
  <c r="F22" i="17"/>
  <c r="A22" i="17"/>
  <c r="A21" i="17"/>
  <c r="A20" i="17"/>
  <c r="F19" i="17"/>
  <c r="A19" i="17"/>
  <c r="F18" i="17"/>
  <c r="A18" i="17"/>
  <c r="A17" i="17"/>
  <c r="A16" i="17"/>
  <c r="F15" i="17"/>
  <c r="A15" i="17"/>
  <c r="F14" i="17"/>
  <c r="A14" i="17"/>
  <c r="F13" i="17"/>
  <c r="A13" i="17"/>
  <c r="F12" i="17"/>
  <c r="A12" i="17"/>
  <c r="F11" i="17"/>
  <c r="A11" i="17"/>
  <c r="F10" i="17"/>
  <c r="A10" i="17"/>
  <c r="F9" i="17"/>
  <c r="A9" i="17"/>
  <c r="F8" i="17"/>
  <c r="A8" i="17"/>
  <c r="F7" i="17"/>
  <c r="A7" i="17"/>
  <c r="F6" i="17"/>
  <c r="A6" i="17"/>
  <c r="F5" i="17"/>
  <c r="A5" i="17"/>
  <c r="F4" i="17"/>
  <c r="A4" i="17"/>
  <c r="F3" i="17"/>
  <c r="A3" i="17"/>
  <c r="F2" i="17"/>
  <c r="A2" i="17"/>
  <c r="E37" i="4"/>
  <c r="E34" i="4"/>
  <c r="E31" i="4"/>
  <c r="E28" i="4"/>
  <c r="E25" i="4"/>
  <c r="E22" i="4"/>
  <c r="E16" i="4"/>
  <c r="E13" i="4"/>
  <c r="E10" i="4"/>
  <c r="E11" i="4"/>
  <c r="E14" i="4"/>
  <c r="E17" i="4"/>
  <c r="E21" i="4"/>
  <c r="E23" i="4"/>
  <c r="E26" i="4"/>
  <c r="E29" i="4"/>
  <c r="E32" i="4"/>
  <c r="E35" i="4"/>
  <c r="E7" i="4"/>
  <c r="B8" i="14"/>
  <c r="B9" i="14"/>
  <c r="B50" i="1" l="1"/>
  <c r="G50" i="1"/>
  <c r="H50" i="1" s="1"/>
  <c r="B323" i="1"/>
  <c r="G323" i="1"/>
  <c r="H323" i="1" s="1"/>
  <c r="G239" i="1"/>
  <c r="H239" i="1" s="1"/>
  <c r="B239" i="1"/>
  <c r="B259" i="1"/>
  <c r="G259" i="1"/>
  <c r="H259" i="1" s="1"/>
  <c r="G341" i="1"/>
  <c r="H341" i="1" s="1"/>
  <c r="B341" i="1"/>
  <c r="G161" i="1"/>
  <c r="H161" i="1" s="1"/>
  <c r="B161" i="1"/>
  <c r="B275" i="1"/>
  <c r="G275" i="1"/>
  <c r="H275" i="1" s="1"/>
  <c r="B338" i="1"/>
  <c r="G338" i="1"/>
  <c r="H338" i="1" s="1"/>
  <c r="G336" i="1"/>
  <c r="H336" i="1" s="1"/>
  <c r="B336" i="1"/>
  <c r="G329" i="1"/>
  <c r="H329" i="1" s="1"/>
  <c r="B329" i="1"/>
  <c r="B331" i="1"/>
  <c r="G331" i="1"/>
  <c r="H331" i="1" s="1"/>
  <c r="G334" i="1"/>
  <c r="H334" i="1" s="1"/>
  <c r="B334" i="1"/>
  <c r="G337" i="1"/>
  <c r="H337" i="1" s="1"/>
  <c r="B337" i="1"/>
  <c r="B14" i="9"/>
  <c r="G45" i="8"/>
  <c r="H45" i="8" s="1"/>
  <c r="B51" i="8"/>
  <c r="B67" i="8"/>
  <c r="B99" i="8"/>
  <c r="G98" i="4"/>
  <c r="H98" i="4" s="1"/>
  <c r="G114" i="4"/>
  <c r="H114" i="4" s="1"/>
  <c r="G130" i="4"/>
  <c r="H130" i="4" s="1"/>
  <c r="G146" i="4"/>
  <c r="H146" i="4" s="1"/>
  <c r="G162" i="4"/>
  <c r="H162" i="4" s="1"/>
  <c r="G178" i="4"/>
  <c r="H178" i="4" s="1"/>
  <c r="B201" i="4"/>
  <c r="G363" i="1"/>
  <c r="H363" i="1" s="1"/>
  <c r="G376" i="1"/>
  <c r="H376" i="1" s="1"/>
  <c r="G383" i="1"/>
  <c r="H383" i="1" s="1"/>
  <c r="B370" i="1"/>
  <c r="B378" i="1"/>
  <c r="G11" i="1"/>
  <c r="H11" i="1" s="1"/>
  <c r="B15" i="9"/>
  <c r="G79" i="8"/>
  <c r="H79" i="8" s="1"/>
  <c r="G95" i="8"/>
  <c r="H95" i="8" s="1"/>
  <c r="B35" i="8"/>
  <c r="B52" i="8"/>
  <c r="G195" i="4"/>
  <c r="H195" i="4" s="1"/>
  <c r="G227" i="4"/>
  <c r="H227" i="4" s="1"/>
  <c r="B90" i="4"/>
  <c r="B106" i="4"/>
  <c r="B122" i="4"/>
  <c r="B138" i="4"/>
  <c r="B154" i="4"/>
  <c r="B170" i="4"/>
  <c r="B218" i="4"/>
  <c r="G364" i="1"/>
  <c r="H364" i="1" s="1"/>
  <c r="G384" i="1"/>
  <c r="H384" i="1" s="1"/>
  <c r="B371" i="1"/>
  <c r="B379" i="1"/>
  <c r="G12" i="1"/>
  <c r="H12" i="1" s="1"/>
  <c r="B16" i="9"/>
  <c r="B36" i="8"/>
  <c r="B53" i="8"/>
  <c r="B69" i="8"/>
  <c r="B85" i="8"/>
  <c r="B101" i="8"/>
  <c r="G100" i="4"/>
  <c r="H100" i="4" s="1"/>
  <c r="G116" i="4"/>
  <c r="H116" i="4" s="1"/>
  <c r="G132" i="4"/>
  <c r="H132" i="4" s="1"/>
  <c r="G148" i="4"/>
  <c r="H148" i="4" s="1"/>
  <c r="G164" i="4"/>
  <c r="H164" i="4" s="1"/>
  <c r="G180" i="4"/>
  <c r="H180" i="4" s="1"/>
  <c r="B219" i="4"/>
  <c r="G365" i="1"/>
  <c r="H365" i="1" s="1"/>
  <c r="G385" i="1"/>
  <c r="H385" i="1" s="1"/>
  <c r="B380" i="1"/>
  <c r="G13" i="1"/>
  <c r="H13" i="1" s="1"/>
  <c r="B17" i="9"/>
  <c r="G49" i="8"/>
  <c r="H49" i="8" s="1"/>
  <c r="G65" i="8"/>
  <c r="H65" i="8" s="1"/>
  <c r="G81" i="8"/>
  <c r="H81" i="8" s="1"/>
  <c r="G97" i="8"/>
  <c r="H97" i="8" s="1"/>
  <c r="B37" i="8"/>
  <c r="B85" i="4"/>
  <c r="B92" i="4"/>
  <c r="B108" i="4"/>
  <c r="B124" i="4"/>
  <c r="B140" i="4"/>
  <c r="B156" i="4"/>
  <c r="B172" i="4"/>
  <c r="B220" i="4"/>
  <c r="G366" i="1"/>
  <c r="H366" i="1" s="1"/>
  <c r="G386" i="1"/>
  <c r="H386" i="1" s="1"/>
  <c r="B372" i="1"/>
  <c r="B381" i="1"/>
  <c r="G14" i="1"/>
  <c r="H14" i="1" s="1"/>
  <c r="B18" i="9"/>
  <c r="G50" i="8"/>
  <c r="H50" i="8" s="1"/>
  <c r="G66" i="8"/>
  <c r="H66" i="8" s="1"/>
  <c r="B38" i="8"/>
  <c r="B71" i="8"/>
  <c r="B87" i="8"/>
  <c r="B103" i="8"/>
  <c r="G102" i="4"/>
  <c r="H102" i="4" s="1"/>
  <c r="G118" i="4"/>
  <c r="H118" i="4" s="1"/>
  <c r="G134" i="4"/>
  <c r="H134" i="4" s="1"/>
  <c r="G150" i="4"/>
  <c r="H150" i="4" s="1"/>
  <c r="G166" i="4"/>
  <c r="H166" i="4" s="1"/>
  <c r="G182" i="4"/>
  <c r="H182" i="4" s="1"/>
  <c r="B86" i="4"/>
  <c r="B205" i="4"/>
  <c r="G367" i="1"/>
  <c r="H367" i="1" s="1"/>
  <c r="G359" i="1"/>
  <c r="H359" i="1" s="1"/>
  <c r="G15" i="1"/>
  <c r="H15" i="1" s="1"/>
  <c r="B7" i="9"/>
  <c r="G51" i="8"/>
  <c r="H51" i="8" s="1"/>
  <c r="G67" i="8"/>
  <c r="H67" i="8" s="1"/>
  <c r="G99" i="8"/>
  <c r="H99" i="8" s="1"/>
  <c r="B39" i="8"/>
  <c r="G36" i="8"/>
  <c r="H36" i="8" s="1"/>
  <c r="G53" i="8"/>
  <c r="H53" i="8" s="1"/>
  <c r="G69" i="8"/>
  <c r="H69" i="8" s="1"/>
  <c r="G85" i="8"/>
  <c r="H85" i="8" s="1"/>
  <c r="G101" i="8"/>
  <c r="H101" i="8" s="1"/>
  <c r="B41" i="8"/>
  <c r="G201" i="4"/>
  <c r="H201" i="4" s="1"/>
  <c r="B96" i="4"/>
  <c r="B112" i="4"/>
  <c r="B128" i="4"/>
  <c r="B144" i="4"/>
  <c r="B160" i="4"/>
  <c r="B176" i="4"/>
  <c r="B224" i="4"/>
  <c r="G370" i="1"/>
  <c r="H370" i="1" s="1"/>
  <c r="G378" i="1"/>
  <c r="H378" i="1" s="1"/>
  <c r="B361" i="1"/>
  <c r="B374" i="1"/>
  <c r="G37" i="8"/>
  <c r="H37" i="8" s="1"/>
  <c r="B75" i="8"/>
  <c r="B91" i="8"/>
  <c r="G90" i="4"/>
  <c r="H90" i="4" s="1"/>
  <c r="G106" i="4"/>
  <c r="H106" i="4" s="1"/>
  <c r="G122" i="4"/>
  <c r="H122" i="4" s="1"/>
  <c r="G138" i="4"/>
  <c r="H138" i="4" s="1"/>
  <c r="G154" i="4"/>
  <c r="H154" i="4" s="1"/>
  <c r="G170" i="4"/>
  <c r="H170" i="4" s="1"/>
  <c r="G218" i="4"/>
  <c r="H218" i="4" s="1"/>
  <c r="B193" i="4"/>
  <c r="B209" i="4"/>
  <c r="G371" i="1"/>
  <c r="H371" i="1" s="1"/>
  <c r="G379" i="1"/>
  <c r="H379" i="1" s="1"/>
  <c r="B362" i="1"/>
  <c r="B375" i="1"/>
  <c r="B382" i="1"/>
  <c r="G19" i="1"/>
  <c r="H19" i="1" s="1"/>
  <c r="G38" i="8"/>
  <c r="H38" i="8" s="1"/>
  <c r="G71" i="8"/>
  <c r="H71" i="8" s="1"/>
  <c r="G87" i="8"/>
  <c r="H87" i="8" s="1"/>
  <c r="G103" i="8"/>
  <c r="H103" i="8" s="1"/>
  <c r="B43" i="8"/>
  <c r="B235" i="4"/>
  <c r="G219" i="4"/>
  <c r="H219" i="4" s="1"/>
  <c r="B98" i="4"/>
  <c r="B114" i="4"/>
  <c r="B130" i="4"/>
  <c r="B146" i="4"/>
  <c r="B162" i="4"/>
  <c r="B178" i="4"/>
  <c r="G380" i="1"/>
  <c r="H380" i="1" s="1"/>
  <c r="B363" i="1"/>
  <c r="B376" i="1"/>
  <c r="B383" i="1"/>
  <c r="G20" i="1"/>
  <c r="H20" i="1" s="1"/>
  <c r="B8" i="9"/>
  <c r="G39" i="8"/>
  <c r="H39" i="8" s="1"/>
  <c r="B77" i="8"/>
  <c r="B93" i="8"/>
  <c r="G85" i="4"/>
  <c r="H85" i="4" s="1"/>
  <c r="G92" i="4"/>
  <c r="H92" i="4" s="1"/>
  <c r="G108" i="4"/>
  <c r="H108" i="4" s="1"/>
  <c r="G124" i="4"/>
  <c r="H124" i="4" s="1"/>
  <c r="G140" i="4"/>
  <c r="H140" i="4" s="1"/>
  <c r="G156" i="4"/>
  <c r="H156" i="4" s="1"/>
  <c r="G172" i="4"/>
  <c r="H172" i="4" s="1"/>
  <c r="G220" i="4"/>
  <c r="H220" i="4" s="1"/>
  <c r="B195" i="4"/>
  <c r="B227" i="4"/>
  <c r="G372" i="1"/>
  <c r="H372" i="1" s="1"/>
  <c r="G381" i="1"/>
  <c r="H381" i="1" s="1"/>
  <c r="B364" i="1"/>
  <c r="B384" i="1"/>
  <c r="G21" i="1"/>
  <c r="H21" i="1" s="1"/>
  <c r="B9" i="9"/>
  <c r="G73" i="8"/>
  <c r="H73" i="8" s="1"/>
  <c r="G89" i="8"/>
  <c r="H89" i="8" s="1"/>
  <c r="G105" i="8"/>
  <c r="H105" i="8" s="1"/>
  <c r="B45" i="8"/>
  <c r="G235" i="4"/>
  <c r="H235" i="4" s="1"/>
  <c r="G86" i="4"/>
  <c r="H86" i="4" s="1"/>
  <c r="G205" i="4"/>
  <c r="H205" i="4" s="1"/>
  <c r="B100" i="4"/>
  <c r="B116" i="4"/>
  <c r="B132" i="4"/>
  <c r="B148" i="4"/>
  <c r="B164" i="4"/>
  <c r="B180" i="4"/>
  <c r="B365" i="1"/>
  <c r="B385" i="1"/>
  <c r="G22" i="1"/>
  <c r="H22" i="1" s="1"/>
  <c r="B11" i="9"/>
  <c r="G75" i="8"/>
  <c r="H75" i="8" s="1"/>
  <c r="G91" i="8"/>
  <c r="H91" i="8" s="1"/>
  <c r="B13" i="9"/>
  <c r="G77" i="8"/>
  <c r="H77" i="8" s="1"/>
  <c r="G93" i="8"/>
  <c r="H93" i="8" s="1"/>
  <c r="B50" i="8"/>
  <c r="B66" i="8"/>
  <c r="G193" i="4"/>
  <c r="H193" i="4" s="1"/>
  <c r="H209" i="4"/>
  <c r="B88" i="4"/>
  <c r="B104" i="4"/>
  <c r="B120" i="4"/>
  <c r="B136" i="4"/>
  <c r="B152" i="4"/>
  <c r="B168" i="4"/>
  <c r="B184" i="4"/>
  <c r="B216" i="4"/>
  <c r="G362" i="1"/>
  <c r="H362" i="1" s="1"/>
  <c r="G375" i="1"/>
  <c r="H375" i="1" s="1"/>
  <c r="G382" i="1"/>
  <c r="H382" i="1" s="1"/>
  <c r="B369" i="1"/>
  <c r="G10" i="1"/>
  <c r="H10" i="1" s="1"/>
  <c r="B65" i="8"/>
  <c r="G88" i="4"/>
  <c r="H88" i="4" s="1"/>
  <c r="G142" i="4"/>
  <c r="H142" i="4" s="1"/>
  <c r="G191" i="4"/>
  <c r="H191" i="4" s="1"/>
  <c r="B142" i="4"/>
  <c r="B191" i="4"/>
  <c r="B73" i="8"/>
  <c r="G94" i="4"/>
  <c r="H94" i="4" s="1"/>
  <c r="B94" i="4"/>
  <c r="G373" i="1"/>
  <c r="H373" i="1" s="1"/>
  <c r="B377" i="1"/>
  <c r="G18" i="3"/>
  <c r="H18" i="3" s="1"/>
  <c r="G34" i="3"/>
  <c r="H34" i="3" s="1"/>
  <c r="G50" i="3"/>
  <c r="H50" i="3" s="1"/>
  <c r="G98" i="3"/>
  <c r="H98" i="3" s="1"/>
  <c r="G130" i="3"/>
  <c r="H130" i="3" s="1"/>
  <c r="G146" i="3"/>
  <c r="H146" i="3" s="1"/>
  <c r="G161" i="3"/>
  <c r="H161" i="3" s="1"/>
  <c r="G177" i="3"/>
  <c r="H177" i="3" s="1"/>
  <c r="G193" i="3"/>
  <c r="H193" i="3" s="1"/>
  <c r="G209" i="3"/>
  <c r="H209" i="3" s="1"/>
  <c r="G227" i="3"/>
  <c r="H227" i="3" s="1"/>
  <c r="G244" i="3"/>
  <c r="H244" i="3" s="1"/>
  <c r="G260" i="3"/>
  <c r="H260" i="3" s="1"/>
  <c r="G279" i="3"/>
  <c r="H279" i="3" s="1"/>
  <c r="G295" i="3"/>
  <c r="H295" i="3" s="1"/>
  <c r="G311" i="3"/>
  <c r="H311" i="3" s="1"/>
  <c r="G327" i="3"/>
  <c r="H327" i="3" s="1"/>
  <c r="B218" i="3"/>
  <c r="B237" i="3"/>
  <c r="B253" i="3"/>
  <c r="B271" i="3"/>
  <c r="B288" i="3"/>
  <c r="B304" i="3"/>
  <c r="B320" i="3"/>
  <c r="G20" i="3"/>
  <c r="H20" i="3" s="1"/>
  <c r="G100" i="3"/>
  <c r="H100" i="3" s="1"/>
  <c r="G132" i="3"/>
  <c r="H132" i="3" s="1"/>
  <c r="G163" i="3"/>
  <c r="H163" i="3" s="1"/>
  <c r="G211" i="3"/>
  <c r="H211" i="3" s="1"/>
  <c r="G246" i="3"/>
  <c r="H246" i="3" s="1"/>
  <c r="G281" i="3"/>
  <c r="H281" i="3" s="1"/>
  <c r="G313" i="3"/>
  <c r="H313" i="3" s="1"/>
  <c r="B239" i="3"/>
  <c r="B274" i="3"/>
  <c r="B306" i="3"/>
  <c r="B322" i="3"/>
  <c r="G21" i="3"/>
  <c r="H21" i="3" s="1"/>
  <c r="G85" i="3"/>
  <c r="H85" i="3" s="1"/>
  <c r="G149" i="3"/>
  <c r="H149" i="3" s="1"/>
  <c r="G180" i="3"/>
  <c r="H180" i="3" s="1"/>
  <c r="G212" i="3"/>
  <c r="H212" i="3" s="1"/>
  <c r="G247" i="3"/>
  <c r="H247" i="3" s="1"/>
  <c r="G314" i="3"/>
  <c r="H314" i="3" s="1"/>
  <c r="B205" i="3"/>
  <c r="B79" i="8"/>
  <c r="G144" i="4"/>
  <c r="H144" i="4" s="1"/>
  <c r="G374" i="1"/>
  <c r="H374" i="1" s="1"/>
  <c r="G19" i="3"/>
  <c r="H19" i="3" s="1"/>
  <c r="G35" i="3"/>
  <c r="H35" i="3" s="1"/>
  <c r="G99" i="3"/>
  <c r="H99" i="3" s="1"/>
  <c r="G131" i="3"/>
  <c r="H131" i="3" s="1"/>
  <c r="G147" i="3"/>
  <c r="H147" i="3" s="1"/>
  <c r="G162" i="3"/>
  <c r="H162" i="3" s="1"/>
  <c r="G178" i="3"/>
  <c r="H178" i="3" s="1"/>
  <c r="G194" i="3"/>
  <c r="H194" i="3" s="1"/>
  <c r="G210" i="3"/>
  <c r="H210" i="3" s="1"/>
  <c r="G228" i="3"/>
  <c r="H228" i="3" s="1"/>
  <c r="G245" i="3"/>
  <c r="H245" i="3" s="1"/>
  <c r="G261" i="3"/>
  <c r="H261" i="3" s="1"/>
  <c r="G280" i="3"/>
  <c r="H280" i="3" s="1"/>
  <c r="G296" i="3"/>
  <c r="H296" i="3" s="1"/>
  <c r="G312" i="3"/>
  <c r="H312" i="3" s="1"/>
  <c r="G328" i="3"/>
  <c r="H328" i="3" s="1"/>
  <c r="B219" i="3"/>
  <c r="B238" i="3"/>
  <c r="B254" i="3"/>
  <c r="B273" i="3"/>
  <c r="B289" i="3"/>
  <c r="B305" i="3"/>
  <c r="B321" i="3"/>
  <c r="G36" i="3"/>
  <c r="H36" i="3" s="1"/>
  <c r="G148" i="3"/>
  <c r="H148" i="3" s="1"/>
  <c r="G179" i="3"/>
  <c r="H179" i="3" s="1"/>
  <c r="G229" i="3"/>
  <c r="H229" i="3" s="1"/>
  <c r="G262" i="3"/>
  <c r="H262" i="3" s="1"/>
  <c r="G297" i="3"/>
  <c r="H297" i="3" s="1"/>
  <c r="G329" i="3"/>
  <c r="H329" i="3" s="1"/>
  <c r="B220" i="3"/>
  <c r="B255" i="3"/>
  <c r="B290" i="3"/>
  <c r="G37" i="3"/>
  <c r="H37" i="3" s="1"/>
  <c r="G101" i="3"/>
  <c r="H101" i="3" s="1"/>
  <c r="G133" i="3"/>
  <c r="H133" i="3" s="1"/>
  <c r="G230" i="3"/>
  <c r="H230" i="3" s="1"/>
  <c r="G263" i="3"/>
  <c r="H263" i="3" s="1"/>
  <c r="G298" i="3"/>
  <c r="H298" i="3" s="1"/>
  <c r="G330" i="3"/>
  <c r="H330" i="3" s="1"/>
  <c r="B81" i="8"/>
  <c r="G96" i="4"/>
  <c r="H96" i="4" s="1"/>
  <c r="B150" i="4"/>
  <c r="G377" i="1"/>
  <c r="H377" i="1" s="1"/>
  <c r="B89" i="8"/>
  <c r="G152" i="4"/>
  <c r="H152" i="4" s="1"/>
  <c r="B102" i="4"/>
  <c r="B386" i="1"/>
  <c r="B95" i="8"/>
  <c r="G104" i="4"/>
  <c r="H104" i="4" s="1"/>
  <c r="G158" i="4"/>
  <c r="H158" i="4" s="1"/>
  <c r="H207" i="4"/>
  <c r="B158" i="4"/>
  <c r="B207" i="4"/>
  <c r="B359" i="1"/>
  <c r="G22" i="3"/>
  <c r="H22" i="3" s="1"/>
  <c r="G38" i="3"/>
  <c r="H38" i="3" s="1"/>
  <c r="G86" i="3"/>
  <c r="H86" i="3" s="1"/>
  <c r="G102" i="3"/>
  <c r="H102" i="3" s="1"/>
  <c r="G134" i="3"/>
  <c r="H134" i="3" s="1"/>
  <c r="G150" i="3"/>
  <c r="H150" i="3" s="1"/>
  <c r="G181" i="3"/>
  <c r="H181" i="3" s="1"/>
  <c r="G213" i="3"/>
  <c r="H213" i="3" s="1"/>
  <c r="G232" i="3"/>
  <c r="H232" i="3" s="1"/>
  <c r="G248" i="3"/>
  <c r="H248" i="3" s="1"/>
  <c r="G264" i="3"/>
  <c r="H264" i="3" s="1"/>
  <c r="G283" i="3"/>
  <c r="H283" i="3" s="1"/>
  <c r="G299" i="3"/>
  <c r="H299" i="3" s="1"/>
  <c r="G315" i="3"/>
  <c r="H315" i="3" s="1"/>
  <c r="G331" i="3"/>
  <c r="H331" i="3" s="1"/>
  <c r="B206" i="3"/>
  <c r="B222" i="3"/>
  <c r="B241" i="3"/>
  <c r="B257" i="3"/>
  <c r="B276" i="3"/>
  <c r="B292" i="3"/>
  <c r="B308" i="3"/>
  <c r="B324" i="3"/>
  <c r="G40" i="3"/>
  <c r="H40" i="3" s="1"/>
  <c r="G88" i="3"/>
  <c r="H88" i="3" s="1"/>
  <c r="G136" i="3"/>
  <c r="H136" i="3" s="1"/>
  <c r="G234" i="3"/>
  <c r="H234" i="3" s="1"/>
  <c r="G268" i="3"/>
  <c r="H268" i="3" s="1"/>
  <c r="G301" i="3"/>
  <c r="H301" i="3" s="1"/>
  <c r="B224" i="3"/>
  <c r="B259" i="3"/>
  <c r="B294" i="3"/>
  <c r="B97" i="8"/>
  <c r="G110" i="4"/>
  <c r="H110" i="4" s="1"/>
  <c r="B110" i="4"/>
  <c r="G7" i="1"/>
  <c r="H7" i="1" s="1"/>
  <c r="G23" i="3"/>
  <c r="H23" i="3" s="1"/>
  <c r="G39" i="3"/>
  <c r="H39" i="3" s="1"/>
  <c r="G87" i="3"/>
  <c r="H87" i="3" s="1"/>
  <c r="G103" i="3"/>
  <c r="H103" i="3" s="1"/>
  <c r="G135" i="3"/>
  <c r="H135" i="3" s="1"/>
  <c r="G151" i="3"/>
  <c r="H151" i="3" s="1"/>
  <c r="G182" i="3"/>
  <c r="H182" i="3" s="1"/>
  <c r="G214" i="3"/>
  <c r="H214" i="3" s="1"/>
  <c r="G233" i="3"/>
  <c r="H233" i="3" s="1"/>
  <c r="G249" i="3"/>
  <c r="H249" i="3" s="1"/>
  <c r="G265" i="3"/>
  <c r="H265" i="3" s="1"/>
  <c r="G284" i="3"/>
  <c r="H284" i="3" s="1"/>
  <c r="G300" i="3"/>
  <c r="H300" i="3" s="1"/>
  <c r="G316" i="3"/>
  <c r="H316" i="3" s="1"/>
  <c r="G332" i="3"/>
  <c r="H332" i="3" s="1"/>
  <c r="B207" i="3"/>
  <c r="B223" i="3"/>
  <c r="B242" i="3"/>
  <c r="B258" i="3"/>
  <c r="B277" i="3"/>
  <c r="B293" i="3"/>
  <c r="B309" i="3"/>
  <c r="B325" i="3"/>
  <c r="B345" i="3"/>
  <c r="G24" i="3"/>
  <c r="H24" i="3" s="1"/>
  <c r="G104" i="3"/>
  <c r="H104" i="3" s="1"/>
  <c r="G183" i="3"/>
  <c r="H183" i="3" s="1"/>
  <c r="G215" i="3"/>
  <c r="H215" i="3" s="1"/>
  <c r="G250" i="3"/>
  <c r="H250" i="3" s="1"/>
  <c r="G285" i="3"/>
  <c r="H285" i="3" s="1"/>
  <c r="G317" i="3"/>
  <c r="H317" i="3" s="1"/>
  <c r="B208" i="3"/>
  <c r="B243" i="3"/>
  <c r="B278" i="3"/>
  <c r="B105" i="8"/>
  <c r="G160" i="4"/>
  <c r="H160" i="4" s="1"/>
  <c r="G112" i="4"/>
  <c r="H112" i="4" s="1"/>
  <c r="G216" i="4"/>
  <c r="H216" i="4" s="1"/>
  <c r="B166" i="4"/>
  <c r="G9" i="3"/>
  <c r="H9" i="3" s="1"/>
  <c r="G25" i="3"/>
  <c r="H25" i="3" s="1"/>
  <c r="G41" i="3"/>
  <c r="H41" i="3" s="1"/>
  <c r="G89" i="3"/>
  <c r="H89" i="3" s="1"/>
  <c r="G105" i="3"/>
  <c r="H105" i="3" s="1"/>
  <c r="G121" i="3"/>
  <c r="H121" i="3" s="1"/>
  <c r="G137" i="3"/>
  <c r="H137" i="3" s="1"/>
  <c r="G152" i="3"/>
  <c r="H152" i="3" s="1"/>
  <c r="G184" i="3"/>
  <c r="H184" i="3" s="1"/>
  <c r="G216" i="3"/>
  <c r="H216" i="3" s="1"/>
  <c r="G235" i="3"/>
  <c r="H235" i="3" s="1"/>
  <c r="G251" i="3"/>
  <c r="H251" i="3" s="1"/>
  <c r="G269" i="3"/>
  <c r="H269" i="3" s="1"/>
  <c r="G286" i="3"/>
  <c r="H286" i="3" s="1"/>
  <c r="G302" i="3"/>
  <c r="H302" i="3" s="1"/>
  <c r="G318" i="3"/>
  <c r="H318" i="3" s="1"/>
  <c r="B209" i="3"/>
  <c r="B227" i="3"/>
  <c r="B244" i="3"/>
  <c r="B260" i="3"/>
  <c r="B279" i="3"/>
  <c r="B295" i="3"/>
  <c r="B311" i="3"/>
  <c r="B327" i="3"/>
  <c r="G238" i="3"/>
  <c r="H238" i="3" s="1"/>
  <c r="G305" i="3"/>
  <c r="H305" i="3" s="1"/>
  <c r="B230" i="3"/>
  <c r="G255" i="3"/>
  <c r="H255" i="3" s="1"/>
  <c r="G322" i="3"/>
  <c r="H322" i="3" s="1"/>
  <c r="B213" i="3"/>
  <c r="B283" i="3"/>
  <c r="G30" i="3"/>
  <c r="H30" i="3" s="1"/>
  <c r="G126" i="3"/>
  <c r="H126" i="3" s="1"/>
  <c r="G205" i="3"/>
  <c r="H205" i="3" s="1"/>
  <c r="G291" i="3"/>
  <c r="H291" i="3" s="1"/>
  <c r="B284" i="3"/>
  <c r="G158" i="3"/>
  <c r="H158" i="3" s="1"/>
  <c r="G257" i="3"/>
  <c r="H257" i="3" s="1"/>
  <c r="G324" i="3"/>
  <c r="H324" i="3" s="1"/>
  <c r="B215" i="3"/>
  <c r="B301" i="3"/>
  <c r="B318" i="3"/>
  <c r="G17" i="3"/>
  <c r="H17" i="3" s="1"/>
  <c r="G160" i="3"/>
  <c r="H160" i="3" s="1"/>
  <c r="G168" i="4"/>
  <c r="H168" i="4" s="1"/>
  <c r="B118" i="4"/>
  <c r="G10" i="3"/>
  <c r="H10" i="3" s="1"/>
  <c r="G26" i="3"/>
  <c r="H26" i="3" s="1"/>
  <c r="G42" i="3"/>
  <c r="H42" i="3" s="1"/>
  <c r="G90" i="3"/>
  <c r="H90" i="3" s="1"/>
  <c r="G106" i="3"/>
  <c r="H106" i="3" s="1"/>
  <c r="G122" i="3"/>
  <c r="H122" i="3" s="1"/>
  <c r="G138" i="3"/>
  <c r="H138" i="3" s="1"/>
  <c r="G153" i="3"/>
  <c r="H153" i="3" s="1"/>
  <c r="G185" i="3"/>
  <c r="H185" i="3" s="1"/>
  <c r="G217" i="3"/>
  <c r="H217" i="3" s="1"/>
  <c r="G236" i="3"/>
  <c r="H236" i="3" s="1"/>
  <c r="G252" i="3"/>
  <c r="H252" i="3" s="1"/>
  <c r="G270" i="3"/>
  <c r="H270" i="3" s="1"/>
  <c r="G287" i="3"/>
  <c r="H287" i="3" s="1"/>
  <c r="G303" i="3"/>
  <c r="H303" i="3" s="1"/>
  <c r="G319" i="3"/>
  <c r="H319" i="3" s="1"/>
  <c r="B210" i="3"/>
  <c r="B228" i="3"/>
  <c r="B245" i="3"/>
  <c r="B261" i="3"/>
  <c r="B280" i="3"/>
  <c r="B296" i="3"/>
  <c r="B312" i="3"/>
  <c r="B328" i="3"/>
  <c r="G254" i="3"/>
  <c r="H254" i="3" s="1"/>
  <c r="G321" i="3"/>
  <c r="H321" i="3" s="1"/>
  <c r="B247" i="3"/>
  <c r="B330" i="3"/>
  <c r="G306" i="3"/>
  <c r="H306" i="3" s="1"/>
  <c r="B248" i="3"/>
  <c r="B315" i="3"/>
  <c r="G46" i="3"/>
  <c r="H46" i="3" s="1"/>
  <c r="G110" i="3"/>
  <c r="H110" i="3" s="1"/>
  <c r="G256" i="3"/>
  <c r="H256" i="3" s="1"/>
  <c r="G323" i="3"/>
  <c r="H323" i="3" s="1"/>
  <c r="B265" i="3"/>
  <c r="G174" i="3"/>
  <c r="H174" i="3" s="1"/>
  <c r="G276" i="3"/>
  <c r="H276" i="3" s="1"/>
  <c r="B234" i="3"/>
  <c r="B317" i="3"/>
  <c r="G33" i="3"/>
  <c r="H33" i="3" s="1"/>
  <c r="G145" i="3"/>
  <c r="H145" i="3" s="1"/>
  <c r="G259" i="3"/>
  <c r="H259" i="3" s="1"/>
  <c r="B10" i="9"/>
  <c r="G120" i="4"/>
  <c r="H120" i="4" s="1"/>
  <c r="G174" i="4"/>
  <c r="H174" i="4" s="1"/>
  <c r="G223" i="4"/>
  <c r="H223" i="4" s="1"/>
  <c r="B174" i="4"/>
  <c r="B223" i="4"/>
  <c r="B366" i="1"/>
  <c r="G11" i="3"/>
  <c r="H11" i="3" s="1"/>
  <c r="G27" i="3"/>
  <c r="H27" i="3" s="1"/>
  <c r="G43" i="3"/>
  <c r="H43" i="3" s="1"/>
  <c r="G91" i="3"/>
  <c r="H91" i="3" s="1"/>
  <c r="G107" i="3"/>
  <c r="H107" i="3" s="1"/>
  <c r="G123" i="3"/>
  <c r="H123" i="3" s="1"/>
  <c r="G139" i="3"/>
  <c r="H139" i="3" s="1"/>
  <c r="G154" i="3"/>
  <c r="H154" i="3" s="1"/>
  <c r="G186" i="3"/>
  <c r="H186" i="3" s="1"/>
  <c r="G218" i="3"/>
  <c r="H218" i="3" s="1"/>
  <c r="G237" i="3"/>
  <c r="H237" i="3" s="1"/>
  <c r="G253" i="3"/>
  <c r="H253" i="3" s="1"/>
  <c r="G271" i="3"/>
  <c r="H271" i="3" s="1"/>
  <c r="G288" i="3"/>
  <c r="H288" i="3" s="1"/>
  <c r="G304" i="3"/>
  <c r="H304" i="3" s="1"/>
  <c r="G320" i="3"/>
  <c r="H320" i="3" s="1"/>
  <c r="B211" i="3"/>
  <c r="B229" i="3"/>
  <c r="B246" i="3"/>
  <c r="B262" i="3"/>
  <c r="B281" i="3"/>
  <c r="B297" i="3"/>
  <c r="B313" i="3"/>
  <c r="B329" i="3"/>
  <c r="G187" i="3"/>
  <c r="H187" i="3" s="1"/>
  <c r="G273" i="3"/>
  <c r="H273" i="3" s="1"/>
  <c r="B263" i="3"/>
  <c r="B298" i="3"/>
  <c r="G274" i="3"/>
  <c r="H274" i="3" s="1"/>
  <c r="B299" i="3"/>
  <c r="G94" i="3"/>
  <c r="H94" i="3" s="1"/>
  <c r="G189" i="3"/>
  <c r="H189" i="3" s="1"/>
  <c r="G275" i="3"/>
  <c r="H275" i="3" s="1"/>
  <c r="B233" i="3"/>
  <c r="B332" i="3"/>
  <c r="G143" i="3"/>
  <c r="H143" i="3" s="1"/>
  <c r="G241" i="3"/>
  <c r="H241" i="3" s="1"/>
  <c r="B285" i="3"/>
  <c r="G49" i="3"/>
  <c r="H49" i="3" s="1"/>
  <c r="G129" i="3"/>
  <c r="H129" i="3" s="1"/>
  <c r="G243" i="3"/>
  <c r="H243" i="3" s="1"/>
  <c r="B12" i="9"/>
  <c r="G126" i="4"/>
  <c r="H126" i="4" s="1"/>
  <c r="G224" i="4"/>
  <c r="H224" i="4" s="1"/>
  <c r="B126" i="4"/>
  <c r="G360" i="1"/>
  <c r="H360" i="1" s="1"/>
  <c r="B367" i="1"/>
  <c r="G12" i="3"/>
  <c r="H12" i="3" s="1"/>
  <c r="G28" i="3"/>
  <c r="H28" i="3" s="1"/>
  <c r="G44" i="3"/>
  <c r="H44" i="3" s="1"/>
  <c r="G92" i="3"/>
  <c r="H92" i="3" s="1"/>
  <c r="G108" i="3"/>
  <c r="H108" i="3" s="1"/>
  <c r="G124" i="3"/>
  <c r="H124" i="3" s="1"/>
  <c r="G140" i="3"/>
  <c r="H140" i="3" s="1"/>
  <c r="G155" i="3"/>
  <c r="H155" i="3" s="1"/>
  <c r="G219" i="3"/>
  <c r="H219" i="3" s="1"/>
  <c r="G289" i="3"/>
  <c r="H289" i="3" s="1"/>
  <c r="B212" i="3"/>
  <c r="B314" i="3"/>
  <c r="B264" i="3"/>
  <c r="B331" i="3"/>
  <c r="G142" i="3"/>
  <c r="H142" i="3" s="1"/>
  <c r="G221" i="3"/>
  <c r="H221" i="3" s="1"/>
  <c r="G307" i="3"/>
  <c r="H307" i="3" s="1"/>
  <c r="B249" i="3"/>
  <c r="B316" i="3"/>
  <c r="G127" i="3"/>
  <c r="H127" i="3" s="1"/>
  <c r="G222" i="3"/>
  <c r="H222" i="3" s="1"/>
  <c r="G308" i="3"/>
  <c r="H308" i="3" s="1"/>
  <c r="B250" i="3"/>
  <c r="B269" i="3"/>
  <c r="G192" i="3"/>
  <c r="H192" i="3" s="1"/>
  <c r="G35" i="8"/>
  <c r="H35" i="8" s="1"/>
  <c r="G176" i="4"/>
  <c r="H176" i="4" s="1"/>
  <c r="B368" i="1"/>
  <c r="G13" i="3"/>
  <c r="H13" i="3" s="1"/>
  <c r="G29" i="3"/>
  <c r="H29" i="3" s="1"/>
  <c r="G45" i="3"/>
  <c r="H45" i="3" s="1"/>
  <c r="G93" i="3"/>
  <c r="H93" i="3" s="1"/>
  <c r="G109" i="3"/>
  <c r="H109" i="3" s="1"/>
  <c r="G125" i="3"/>
  <c r="H125" i="3" s="1"/>
  <c r="G141" i="3"/>
  <c r="H141" i="3" s="1"/>
  <c r="G156" i="3"/>
  <c r="H156" i="3" s="1"/>
  <c r="G188" i="3"/>
  <c r="H188" i="3" s="1"/>
  <c r="G220" i="3"/>
  <c r="H220" i="3" s="1"/>
  <c r="G239" i="3"/>
  <c r="H239" i="3" s="1"/>
  <c r="G290" i="3"/>
  <c r="H290" i="3" s="1"/>
  <c r="B232" i="3"/>
  <c r="G14" i="3"/>
  <c r="H14" i="3" s="1"/>
  <c r="G157" i="3"/>
  <c r="H157" i="3" s="1"/>
  <c r="G240" i="3"/>
  <c r="H240" i="3" s="1"/>
  <c r="B214" i="3"/>
  <c r="B300" i="3"/>
  <c r="G190" i="3"/>
  <c r="H190" i="3" s="1"/>
  <c r="G292" i="3"/>
  <c r="H292" i="3" s="1"/>
  <c r="B268" i="3"/>
  <c r="B286" i="3"/>
  <c r="G97" i="3"/>
  <c r="H97" i="3" s="1"/>
  <c r="G208" i="3"/>
  <c r="H208" i="3" s="1"/>
  <c r="G41" i="8"/>
  <c r="H41" i="8" s="1"/>
  <c r="B49" i="8"/>
  <c r="G128" i="4"/>
  <c r="H128" i="4" s="1"/>
  <c r="B182" i="4"/>
  <c r="G361" i="1"/>
  <c r="H361" i="1" s="1"/>
  <c r="G43" i="8"/>
  <c r="H43" i="8" s="1"/>
  <c r="G184" i="4"/>
  <c r="H184" i="4" s="1"/>
  <c r="B134" i="4"/>
  <c r="G368" i="1"/>
  <c r="H368" i="1" s="1"/>
  <c r="B373" i="1"/>
  <c r="G15" i="3"/>
  <c r="H15" i="3" s="1"/>
  <c r="G31" i="3"/>
  <c r="H31" i="3" s="1"/>
  <c r="G47" i="3"/>
  <c r="H47" i="3" s="1"/>
  <c r="G95" i="3"/>
  <c r="H95" i="3" s="1"/>
  <c r="G206" i="3"/>
  <c r="H206" i="3" s="1"/>
  <c r="G52" i="8"/>
  <c r="H52" i="8" s="1"/>
  <c r="G136" i="4"/>
  <c r="H136" i="4" s="1"/>
  <c r="G369" i="1"/>
  <c r="H369" i="1" s="1"/>
  <c r="G16" i="3"/>
  <c r="H16" i="3" s="1"/>
  <c r="G32" i="3"/>
  <c r="H32" i="3" s="1"/>
  <c r="G48" i="3"/>
  <c r="H48" i="3" s="1"/>
  <c r="G96" i="3"/>
  <c r="H96" i="3" s="1"/>
  <c r="G128" i="3"/>
  <c r="H128" i="3" s="1"/>
  <c r="G144" i="3"/>
  <c r="H144" i="3" s="1"/>
  <c r="G159" i="3"/>
  <c r="H159" i="3" s="1"/>
  <c r="G175" i="3"/>
  <c r="H175" i="3" s="1"/>
  <c r="G191" i="3"/>
  <c r="H191" i="3" s="1"/>
  <c r="G207" i="3"/>
  <c r="H207" i="3" s="1"/>
  <c r="G223" i="3"/>
  <c r="H223" i="3" s="1"/>
  <c r="G242" i="3"/>
  <c r="H242" i="3" s="1"/>
  <c r="G258" i="3"/>
  <c r="H258" i="3" s="1"/>
  <c r="G277" i="3"/>
  <c r="H277" i="3" s="1"/>
  <c r="G293" i="3"/>
  <c r="H293" i="3" s="1"/>
  <c r="G309" i="3"/>
  <c r="H309" i="3" s="1"/>
  <c r="G325" i="3"/>
  <c r="H325" i="3" s="1"/>
  <c r="G345" i="3"/>
  <c r="H345" i="3" s="1"/>
  <c r="B216" i="3"/>
  <c r="B235" i="3"/>
  <c r="B251" i="3"/>
  <c r="B302" i="3"/>
  <c r="G176" i="3"/>
  <c r="H176" i="3" s="1"/>
  <c r="G278" i="3"/>
  <c r="H278" i="3" s="1"/>
  <c r="B270" i="3"/>
  <c r="B291" i="3"/>
  <c r="B307" i="3"/>
  <c r="B310" i="3"/>
  <c r="G326" i="3"/>
  <c r="H326" i="3" s="1"/>
  <c r="B217" i="3"/>
  <c r="B346" i="3"/>
  <c r="B275" i="3"/>
  <c r="G294" i="3"/>
  <c r="H294" i="3" s="1"/>
  <c r="B323" i="3"/>
  <c r="B326" i="3"/>
  <c r="B240" i="3"/>
  <c r="B287" i="3"/>
  <c r="B319" i="3"/>
  <c r="G346" i="3"/>
  <c r="H346" i="3" s="1"/>
  <c r="B221" i="3"/>
  <c r="B252" i="3"/>
  <c r="G224" i="3"/>
  <c r="H224" i="3" s="1"/>
  <c r="B303" i="3"/>
  <c r="B256" i="3"/>
  <c r="B236" i="3"/>
  <c r="G310" i="3"/>
  <c r="H310" i="3" s="1"/>
  <c r="B7" i="4"/>
  <c r="G7" i="4"/>
  <c r="H7" i="4" s="1"/>
  <c r="B8" i="8"/>
  <c r="B119" i="8"/>
  <c r="G119" i="8"/>
  <c r="H119" i="8" s="1"/>
  <c r="G118" i="8"/>
  <c r="H118" i="8" s="1"/>
  <c r="B117" i="8"/>
  <c r="G117" i="8"/>
  <c r="H117" i="8" s="1"/>
  <c r="B118" i="8"/>
  <c r="B13" i="8"/>
  <c r="B15" i="3"/>
  <c r="B23" i="3"/>
  <c r="B31" i="3"/>
  <c r="B39" i="3"/>
  <c r="B47" i="3"/>
  <c r="B87" i="3"/>
  <c r="B95" i="3"/>
  <c r="B103" i="3"/>
  <c r="B127" i="3"/>
  <c r="B135" i="3"/>
  <c r="B143" i="3"/>
  <c r="B151" i="3"/>
  <c r="B158" i="3"/>
  <c r="B174" i="3"/>
  <c r="B182" i="3"/>
  <c r="B190" i="3"/>
  <c r="B45" i="3"/>
  <c r="B125" i="3"/>
  <c r="B14" i="3"/>
  <c r="B8" i="3"/>
  <c r="B16" i="3"/>
  <c r="B24" i="3"/>
  <c r="B32" i="3"/>
  <c r="B40" i="3"/>
  <c r="B48" i="3"/>
  <c r="B88" i="3"/>
  <c r="B96" i="3"/>
  <c r="B104" i="3"/>
  <c r="B128" i="3"/>
  <c r="B136" i="3"/>
  <c r="B144" i="3"/>
  <c r="B159" i="3"/>
  <c r="B175" i="3"/>
  <c r="B183" i="3"/>
  <c r="B191" i="3"/>
  <c r="B37" i="3"/>
  <c r="B93" i="3"/>
  <c r="B133" i="3"/>
  <c r="B180" i="3"/>
  <c r="B38" i="3"/>
  <c r="B86" i="3"/>
  <c r="B126" i="3"/>
  <c r="B181" i="3"/>
  <c r="B9" i="3"/>
  <c r="B17" i="3"/>
  <c r="B25" i="3"/>
  <c r="B33" i="3"/>
  <c r="B41" i="3"/>
  <c r="B49" i="3"/>
  <c r="B89" i="3"/>
  <c r="B97" i="3"/>
  <c r="B105" i="3"/>
  <c r="B121" i="3"/>
  <c r="B129" i="3"/>
  <c r="B137" i="3"/>
  <c r="B145" i="3"/>
  <c r="B152" i="3"/>
  <c r="B160" i="3"/>
  <c r="B176" i="3"/>
  <c r="B184" i="3"/>
  <c r="B192" i="3"/>
  <c r="B29" i="3"/>
  <c r="B109" i="3"/>
  <c r="B156" i="3"/>
  <c r="B94" i="3"/>
  <c r="B142" i="3"/>
  <c r="B189" i="3"/>
  <c r="B10" i="3"/>
  <c r="B18" i="3"/>
  <c r="B26" i="3"/>
  <c r="B34" i="3"/>
  <c r="B42" i="3"/>
  <c r="B50" i="3"/>
  <c r="B90" i="3"/>
  <c r="B98" i="3"/>
  <c r="B106" i="3"/>
  <c r="B122" i="3"/>
  <c r="B130" i="3"/>
  <c r="B138" i="3"/>
  <c r="B146" i="3"/>
  <c r="B153" i="3"/>
  <c r="B161" i="3"/>
  <c r="B177" i="3"/>
  <c r="B185" i="3"/>
  <c r="B193" i="3"/>
  <c r="B149" i="3"/>
  <c r="B30" i="3"/>
  <c r="B102" i="3"/>
  <c r="B150" i="3"/>
  <c r="B11" i="3"/>
  <c r="B19" i="3"/>
  <c r="B27" i="3"/>
  <c r="B35" i="3"/>
  <c r="B43" i="3"/>
  <c r="B91" i="3"/>
  <c r="B99" i="3"/>
  <c r="B107" i="3"/>
  <c r="B123" i="3"/>
  <c r="B131" i="3"/>
  <c r="B139" i="3"/>
  <c r="B147" i="3"/>
  <c r="B154" i="3"/>
  <c r="B162" i="3"/>
  <c r="B178" i="3"/>
  <c r="B186" i="3"/>
  <c r="B194" i="3"/>
  <c r="B21" i="3"/>
  <c r="B85" i="3"/>
  <c r="B22" i="3"/>
  <c r="B110" i="3"/>
  <c r="B157" i="3"/>
  <c r="B12" i="3"/>
  <c r="B20" i="3"/>
  <c r="B28" i="3"/>
  <c r="B36" i="3"/>
  <c r="B44" i="3"/>
  <c r="B92" i="3"/>
  <c r="B100" i="3"/>
  <c r="B108" i="3"/>
  <c r="B124" i="3"/>
  <c r="B132" i="3"/>
  <c r="B140" i="3"/>
  <c r="B148" i="3"/>
  <c r="B155" i="3"/>
  <c r="B163" i="3"/>
  <c r="B179" i="3"/>
  <c r="B187" i="3"/>
  <c r="B13" i="3"/>
  <c r="B101" i="3"/>
  <c r="B141" i="3"/>
  <c r="B188" i="3"/>
  <c r="B46" i="3"/>
  <c r="B134" i="3"/>
  <c r="G34" i="8"/>
  <c r="H34" i="8" s="1"/>
  <c r="G19" i="8"/>
  <c r="H19" i="8" s="1"/>
  <c r="B25" i="8"/>
  <c r="B41" i="4"/>
  <c r="B65" i="4"/>
  <c r="B73" i="4"/>
  <c r="B14" i="4"/>
  <c r="B22" i="4"/>
  <c r="B30" i="4"/>
  <c r="G16" i="8"/>
  <c r="H16" i="8" s="1"/>
  <c r="G25" i="8"/>
  <c r="H25" i="8" s="1"/>
  <c r="B21" i="4"/>
  <c r="B15" i="4"/>
  <c r="B23" i="4"/>
  <c r="B31" i="4"/>
  <c r="B39" i="4"/>
  <c r="B19" i="8"/>
  <c r="B59" i="4"/>
  <c r="B75" i="4"/>
  <c r="B16" i="4"/>
  <c r="B24" i="4"/>
  <c r="B32" i="4"/>
  <c r="B40" i="4"/>
  <c r="B9" i="4"/>
  <c r="B17" i="4"/>
  <c r="B25" i="4"/>
  <c r="B33" i="4"/>
  <c r="G28" i="8"/>
  <c r="H28" i="8" s="1"/>
  <c r="B13" i="4"/>
  <c r="B53" i="4"/>
  <c r="B77" i="4"/>
  <c r="B10" i="4"/>
  <c r="B18" i="4"/>
  <c r="B26" i="4"/>
  <c r="B34" i="4"/>
  <c r="B22" i="8"/>
  <c r="B31" i="8"/>
  <c r="B54" i="4"/>
  <c r="B11" i="4"/>
  <c r="B19" i="4"/>
  <c r="B27" i="4"/>
  <c r="B35" i="4"/>
  <c r="G13" i="8"/>
  <c r="H13" i="8" s="1"/>
  <c r="G22" i="8"/>
  <c r="H22" i="8" s="1"/>
  <c r="B29" i="4"/>
  <c r="B47" i="4"/>
  <c r="B71" i="4"/>
  <c r="B12" i="4"/>
  <c r="B20" i="4"/>
  <c r="B28" i="4"/>
  <c r="B36" i="4"/>
  <c r="G31" i="8"/>
  <c r="H31" i="8" s="1"/>
  <c r="B16" i="8"/>
  <c r="B37" i="4"/>
  <c r="B34" i="8"/>
  <c r="B28" i="8"/>
  <c r="B10" i="8"/>
  <c r="G10" i="8"/>
  <c r="H10" i="8" s="1"/>
  <c r="G7" i="8"/>
  <c r="H7" i="8" s="1"/>
  <c r="B7" i="8"/>
  <c r="B9" i="8"/>
  <c r="G8" i="14"/>
  <c r="H8" i="14" s="1"/>
  <c r="G10" i="7"/>
  <c r="H10" i="7" s="1"/>
  <c r="B14" i="7"/>
  <c r="B22" i="7"/>
  <c r="B8" i="7"/>
  <c r="G11" i="7"/>
  <c r="H11" i="7" s="1"/>
  <c r="B15" i="7"/>
  <c r="B23" i="7"/>
  <c r="B9" i="7"/>
  <c r="G12" i="7"/>
  <c r="H12" i="7" s="1"/>
  <c r="B16" i="7"/>
  <c r="B24" i="7"/>
  <c r="B7" i="7"/>
  <c r="G13" i="7"/>
  <c r="H13" i="7" s="1"/>
  <c r="B17" i="7"/>
  <c r="B25" i="7"/>
  <c r="G7" i="7"/>
  <c r="H7" i="7" s="1"/>
  <c r="B10" i="7"/>
  <c r="B18" i="7"/>
  <c r="B26" i="7"/>
  <c r="B29" i="7"/>
  <c r="B11" i="7"/>
  <c r="B19" i="7"/>
  <c r="B27" i="7"/>
  <c r="B21" i="7"/>
  <c r="B12" i="7"/>
  <c r="B20" i="7"/>
  <c r="B28" i="7"/>
  <c r="B13" i="7"/>
  <c r="G19" i="6"/>
  <c r="H19" i="6" s="1"/>
  <c r="G27" i="6"/>
  <c r="H27" i="6" s="1"/>
  <c r="B10" i="6"/>
  <c r="B18" i="6"/>
  <c r="B23" i="6"/>
  <c r="B31" i="6"/>
  <c r="B36" i="6"/>
  <c r="B43" i="6"/>
  <c r="B42" i="6"/>
  <c r="G20" i="6"/>
  <c r="H20" i="6" s="1"/>
  <c r="G28" i="6"/>
  <c r="H28" i="6" s="1"/>
  <c r="B11" i="6"/>
  <c r="B24" i="6"/>
  <c r="B32" i="6"/>
  <c r="B37" i="6"/>
  <c r="B7" i="6"/>
  <c r="B35" i="6"/>
  <c r="G21" i="6"/>
  <c r="H21" i="6" s="1"/>
  <c r="G29" i="6"/>
  <c r="H29" i="6" s="1"/>
  <c r="B12" i="6"/>
  <c r="B25" i="6"/>
  <c r="B33" i="6"/>
  <c r="B38" i="6"/>
  <c r="G7" i="6"/>
  <c r="H7" i="6" s="1"/>
  <c r="B17" i="6"/>
  <c r="G22" i="6"/>
  <c r="H22" i="6" s="1"/>
  <c r="G30" i="6"/>
  <c r="H30" i="6" s="1"/>
  <c r="B13" i="6"/>
  <c r="B26" i="6"/>
  <c r="B39" i="6"/>
  <c r="B30" i="6"/>
  <c r="G23" i="6"/>
  <c r="H23" i="6" s="1"/>
  <c r="G31" i="6"/>
  <c r="H31" i="6" s="1"/>
  <c r="B14" i="6"/>
  <c r="B19" i="6"/>
  <c r="B27" i="6"/>
  <c r="B9" i="6"/>
  <c r="B22" i="6"/>
  <c r="G24" i="6"/>
  <c r="H24" i="6" s="1"/>
  <c r="G32" i="6"/>
  <c r="H32" i="6" s="1"/>
  <c r="B15" i="6"/>
  <c r="B20" i="6"/>
  <c r="B28" i="6"/>
  <c r="B40" i="6"/>
  <c r="B8" i="6"/>
  <c r="G25" i="6"/>
  <c r="H25" i="6" s="1"/>
  <c r="G33" i="6"/>
  <c r="H33" i="6" s="1"/>
  <c r="B16" i="6"/>
  <c r="B21" i="6"/>
  <c r="B29" i="6"/>
  <c r="B34" i="6"/>
  <c r="B41" i="6"/>
  <c r="G26" i="6"/>
  <c r="H26" i="6" s="1"/>
  <c r="G36" i="5"/>
  <c r="H36" i="5" s="1"/>
  <c r="G28" i="5"/>
  <c r="H28" i="5" s="1"/>
  <c r="G40" i="5"/>
  <c r="H40" i="5" s="1"/>
  <c r="G41" i="5"/>
  <c r="H41" i="5" s="1"/>
  <c r="G37" i="5"/>
  <c r="H37" i="5" s="1"/>
  <c r="G43" i="5"/>
  <c r="H43" i="5" s="1"/>
  <c r="G44" i="5"/>
  <c r="H44" i="5" s="1"/>
  <c r="B9" i="5"/>
  <c r="G32" i="5"/>
  <c r="H32" i="5" s="1"/>
  <c r="G31" i="5"/>
  <c r="H31" i="5" s="1"/>
  <c r="G27" i="5"/>
  <c r="H27" i="5" s="1"/>
  <c r="G30" i="5"/>
  <c r="H30" i="5" s="1"/>
  <c r="G34" i="5"/>
  <c r="H34" i="5" s="1"/>
  <c r="G33" i="5"/>
  <c r="H33" i="5" s="1"/>
  <c r="G25" i="5"/>
  <c r="H25" i="5" s="1"/>
  <c r="G23" i="5"/>
  <c r="H23" i="5" s="1"/>
  <c r="G21" i="5"/>
  <c r="H21" i="5" s="1"/>
  <c r="B8" i="5"/>
  <c r="G24" i="5"/>
  <c r="H24" i="5" s="1"/>
  <c r="B7" i="5"/>
  <c r="G7" i="5"/>
  <c r="H7" i="5" s="1"/>
  <c r="G16" i="5"/>
  <c r="H16" i="5" s="1"/>
  <c r="G22" i="5"/>
  <c r="H22" i="5" s="1"/>
  <c r="G17" i="5"/>
  <c r="H17" i="5" s="1"/>
  <c r="G14" i="5"/>
  <c r="H14" i="5" s="1"/>
  <c r="G9" i="5"/>
  <c r="H9" i="5" s="1"/>
  <c r="G8" i="5"/>
  <c r="H8" i="5" s="1"/>
  <c r="G41" i="4"/>
  <c r="H41" i="4" s="1"/>
  <c r="G20" i="4"/>
  <c r="H20" i="4" s="1"/>
  <c r="G53" i="4"/>
  <c r="H53" i="4" s="1"/>
  <c r="G54" i="4"/>
  <c r="H54" i="4" s="1"/>
  <c r="G47" i="4"/>
  <c r="H47" i="4" s="1"/>
  <c r="G59" i="4"/>
  <c r="H59" i="4" s="1"/>
  <c r="G65" i="4"/>
  <c r="H65" i="4" s="1"/>
  <c r="G71" i="4"/>
  <c r="H71" i="4" s="1"/>
  <c r="G40" i="4"/>
  <c r="H40" i="4" s="1"/>
  <c r="G19" i="4"/>
  <c r="H19" i="4" s="1"/>
  <c r="G7" i="3"/>
  <c r="H7" i="3" s="1"/>
  <c r="B7" i="3"/>
  <c r="G10" i="4"/>
  <c r="H10" i="4" s="1"/>
  <c r="G18" i="4"/>
  <c r="H18" i="4" s="1"/>
  <c r="G28" i="4"/>
  <c r="H28" i="4" s="1"/>
  <c r="G36" i="4"/>
  <c r="H36" i="4" s="1"/>
  <c r="G11" i="4"/>
  <c r="H11" i="4" s="1"/>
  <c r="G21" i="4"/>
  <c r="H21" i="4" s="1"/>
  <c r="G29" i="4"/>
  <c r="H29" i="4" s="1"/>
  <c r="G37" i="4"/>
  <c r="H37" i="4" s="1"/>
  <c r="G31" i="4"/>
  <c r="H31" i="4" s="1"/>
  <c r="G32" i="4"/>
  <c r="H32" i="4" s="1"/>
  <c r="G12" i="4"/>
  <c r="H12" i="4" s="1"/>
  <c r="G22" i="4"/>
  <c r="H22" i="4" s="1"/>
  <c r="G30" i="4"/>
  <c r="H30" i="4" s="1"/>
  <c r="G23" i="4"/>
  <c r="H23" i="4" s="1"/>
  <c r="G24" i="4"/>
  <c r="H24" i="4" s="1"/>
  <c r="G13" i="4"/>
  <c r="H13" i="4" s="1"/>
  <c r="G14" i="4"/>
  <c r="H14" i="4" s="1"/>
  <c r="G15" i="4"/>
  <c r="H15" i="4" s="1"/>
  <c r="G25" i="4"/>
  <c r="H25" i="4" s="1"/>
  <c r="G33" i="4"/>
  <c r="H33" i="4" s="1"/>
  <c r="G26" i="4"/>
  <c r="H26" i="4" s="1"/>
  <c r="G16" i="4"/>
  <c r="H16" i="4" s="1"/>
  <c r="G34" i="4"/>
  <c r="H34" i="4" s="1"/>
  <c r="G9" i="4"/>
  <c r="H9" i="4" s="1"/>
  <c r="G17" i="4"/>
  <c r="H17" i="4" s="1"/>
  <c r="G27" i="4"/>
  <c r="H27" i="4" s="1"/>
  <c r="G35" i="4"/>
  <c r="H35" i="4" s="1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G11" i="14" l="1"/>
  <c r="H11" i="14" s="1"/>
  <c r="G37" i="6"/>
  <c r="H37" i="6" s="1"/>
  <c r="G13" i="6"/>
  <c r="H13" i="6" s="1"/>
  <c r="G26" i="7"/>
  <c r="H26" i="7" s="1"/>
  <c r="G19" i="7"/>
  <c r="H19" i="7" s="1"/>
  <c r="G16" i="9"/>
  <c r="H16" i="9" s="1"/>
  <c r="G8" i="9"/>
  <c r="H8" i="9" s="1"/>
  <c r="G57" i="14"/>
  <c r="H57" i="14" s="1"/>
  <c r="G49" i="14"/>
  <c r="H49" i="14" s="1"/>
  <c r="G41" i="14"/>
  <c r="H41" i="14" s="1"/>
  <c r="G33" i="14"/>
  <c r="H33" i="14" s="1"/>
  <c r="G25" i="14"/>
  <c r="H25" i="14" s="1"/>
  <c r="G17" i="14"/>
  <c r="H17" i="14" s="1"/>
  <c r="G9" i="13"/>
  <c r="H9" i="13" s="1"/>
  <c r="G43" i="6"/>
  <c r="H43" i="6" s="1"/>
  <c r="G36" i="6"/>
  <c r="H36" i="6" s="1"/>
  <c r="G12" i="6"/>
  <c r="H12" i="6" s="1"/>
  <c r="G25" i="7"/>
  <c r="H25" i="7" s="1"/>
  <c r="G18" i="7"/>
  <c r="H18" i="7" s="1"/>
  <c r="G15" i="9"/>
  <c r="H15" i="9" s="1"/>
  <c r="G56" i="14"/>
  <c r="H56" i="14" s="1"/>
  <c r="G48" i="14"/>
  <c r="H48" i="14" s="1"/>
  <c r="G40" i="14"/>
  <c r="H40" i="14" s="1"/>
  <c r="G32" i="14"/>
  <c r="H32" i="14" s="1"/>
  <c r="G24" i="14"/>
  <c r="H24" i="14" s="1"/>
  <c r="G16" i="14"/>
  <c r="H16" i="14" s="1"/>
  <c r="G12" i="13"/>
  <c r="H12" i="13" s="1"/>
  <c r="G42" i="6"/>
  <c r="H42" i="6" s="1"/>
  <c r="G35" i="6"/>
  <c r="H35" i="6" s="1"/>
  <c r="G11" i="6"/>
  <c r="H11" i="6" s="1"/>
  <c r="G24" i="7"/>
  <c r="H24" i="7" s="1"/>
  <c r="G17" i="7"/>
  <c r="H17" i="7" s="1"/>
  <c r="G14" i="9"/>
  <c r="H14" i="9" s="1"/>
  <c r="G55" i="14"/>
  <c r="H55" i="14" s="1"/>
  <c r="G47" i="14"/>
  <c r="H47" i="14" s="1"/>
  <c r="G39" i="14"/>
  <c r="H39" i="14" s="1"/>
  <c r="G31" i="14"/>
  <c r="H31" i="14" s="1"/>
  <c r="G23" i="14"/>
  <c r="H23" i="14" s="1"/>
  <c r="G15" i="14"/>
  <c r="H15" i="14" s="1"/>
  <c r="G13" i="13"/>
  <c r="H13" i="13" s="1"/>
  <c r="G8" i="3"/>
  <c r="H8" i="3" s="1"/>
  <c r="G77" i="4"/>
  <c r="H77" i="4" s="1"/>
  <c r="G41" i="6"/>
  <c r="H41" i="6" s="1"/>
  <c r="G34" i="6"/>
  <c r="H34" i="6" s="1"/>
  <c r="G18" i="6"/>
  <c r="H18" i="6" s="1"/>
  <c r="G10" i="6"/>
  <c r="H10" i="6" s="1"/>
  <c r="G23" i="7"/>
  <c r="H23" i="7" s="1"/>
  <c r="G16" i="7"/>
  <c r="H16" i="7" s="1"/>
  <c r="G13" i="9"/>
  <c r="H13" i="9" s="1"/>
  <c r="G54" i="14"/>
  <c r="H54" i="14" s="1"/>
  <c r="G46" i="14"/>
  <c r="H46" i="14" s="1"/>
  <c r="G38" i="14"/>
  <c r="H38" i="14" s="1"/>
  <c r="G30" i="14"/>
  <c r="H30" i="14" s="1"/>
  <c r="G22" i="14"/>
  <c r="H22" i="14" s="1"/>
  <c r="G14" i="14"/>
  <c r="H14" i="14" s="1"/>
  <c r="G17" i="13"/>
  <c r="H17" i="13" s="1"/>
  <c r="G75" i="4"/>
  <c r="H75" i="4" s="1"/>
  <c r="G40" i="6"/>
  <c r="H40" i="6" s="1"/>
  <c r="G17" i="6"/>
  <c r="H17" i="6" s="1"/>
  <c r="G8" i="6"/>
  <c r="H8" i="6" s="1"/>
  <c r="G22" i="7"/>
  <c r="H22" i="7" s="1"/>
  <c r="G15" i="7"/>
  <c r="H15" i="7" s="1"/>
  <c r="G12" i="9"/>
  <c r="H12" i="9" s="1"/>
  <c r="G53" i="14"/>
  <c r="H53" i="14" s="1"/>
  <c r="G45" i="14"/>
  <c r="H45" i="14" s="1"/>
  <c r="G37" i="14"/>
  <c r="H37" i="14" s="1"/>
  <c r="G29" i="14"/>
  <c r="H29" i="14" s="1"/>
  <c r="G21" i="14"/>
  <c r="H21" i="14" s="1"/>
  <c r="G13" i="14"/>
  <c r="H13" i="14" s="1"/>
  <c r="G19" i="13"/>
  <c r="H19" i="13" s="1"/>
  <c r="G73" i="4"/>
  <c r="H73" i="4" s="1"/>
  <c r="G9" i="6"/>
  <c r="H9" i="6" s="1"/>
  <c r="G16" i="6"/>
  <c r="H16" i="6" s="1"/>
  <c r="G14" i="7"/>
  <c r="H14" i="7" s="1"/>
  <c r="G7" i="9"/>
  <c r="H7" i="9" s="1"/>
  <c r="G11" i="9"/>
  <c r="H11" i="9" s="1"/>
  <c r="G52" i="14"/>
  <c r="H52" i="14" s="1"/>
  <c r="G44" i="14"/>
  <c r="H44" i="14" s="1"/>
  <c r="G36" i="14"/>
  <c r="H36" i="14" s="1"/>
  <c r="G28" i="14"/>
  <c r="H28" i="14" s="1"/>
  <c r="G20" i="14"/>
  <c r="H20" i="14" s="1"/>
  <c r="G12" i="14"/>
  <c r="H12" i="14" s="1"/>
  <c r="G20" i="13"/>
  <c r="H20" i="13" s="1"/>
  <c r="G39" i="6"/>
  <c r="H39" i="6" s="1"/>
  <c r="G15" i="6"/>
  <c r="H15" i="6" s="1"/>
  <c r="G29" i="7"/>
  <c r="H29" i="7" s="1"/>
  <c r="G21" i="7"/>
  <c r="H21" i="7" s="1"/>
  <c r="G9" i="7"/>
  <c r="H9" i="7" s="1"/>
  <c r="G18" i="9"/>
  <c r="H18" i="9" s="1"/>
  <c r="G10" i="9"/>
  <c r="H10" i="9" s="1"/>
  <c r="G51" i="14"/>
  <c r="H51" i="14" s="1"/>
  <c r="G43" i="14"/>
  <c r="H43" i="14" s="1"/>
  <c r="G35" i="14"/>
  <c r="H35" i="14" s="1"/>
  <c r="G27" i="14"/>
  <c r="H27" i="14" s="1"/>
  <c r="G19" i="14"/>
  <c r="H19" i="14" s="1"/>
  <c r="G9" i="14"/>
  <c r="H9" i="14" s="1"/>
  <c r="G39" i="4"/>
  <c r="H39" i="4" s="1"/>
  <c r="G9" i="1"/>
  <c r="H9" i="1" s="1"/>
  <c r="G38" i="6"/>
  <c r="H38" i="6" s="1"/>
  <c r="G14" i="6"/>
  <c r="H14" i="6" s="1"/>
  <c r="G28" i="7"/>
  <c r="H28" i="7" s="1"/>
  <c r="G27" i="7"/>
  <c r="H27" i="7" s="1"/>
  <c r="G20" i="7"/>
  <c r="H20" i="7" s="1"/>
  <c r="G8" i="7"/>
  <c r="H8" i="7" s="1"/>
  <c r="G17" i="9"/>
  <c r="H17" i="9" s="1"/>
  <c r="G9" i="9"/>
  <c r="H9" i="9" s="1"/>
  <c r="G50" i="14"/>
  <c r="H50" i="14" s="1"/>
  <c r="G42" i="14"/>
  <c r="H42" i="14" s="1"/>
  <c r="G34" i="14"/>
  <c r="H34" i="14" s="1"/>
  <c r="G26" i="14"/>
  <c r="H26" i="14" s="1"/>
  <c r="G18" i="14"/>
  <c r="H18" i="14" s="1"/>
  <c r="G10" i="14"/>
  <c r="H10" i="14" s="1"/>
  <c r="G14" i="13"/>
  <c r="H14" i="13" s="1"/>
  <c r="G21" i="13"/>
  <c r="H21" i="13" s="1"/>
  <c r="G7" i="13"/>
  <c r="H7" i="13" s="1"/>
  <c r="G15" i="13"/>
  <c r="H15" i="13" s="1"/>
  <c r="G22" i="13"/>
  <c r="H22" i="13" s="1"/>
  <c r="G8" i="13"/>
  <c r="H8" i="13" s="1"/>
  <c r="G16" i="13"/>
  <c r="H16" i="13" s="1"/>
  <c r="G23" i="13"/>
  <c r="H23" i="13" s="1"/>
  <c r="G10" i="13"/>
  <c r="H10" i="13" s="1"/>
  <c r="G18" i="13"/>
  <c r="H18" i="13" s="1"/>
  <c r="G11" i="13"/>
  <c r="H11" i="13" s="1"/>
  <c r="E11" i="5"/>
  <c r="B11" i="5" s="1"/>
  <c r="E12" i="5"/>
  <c r="B12" i="5" s="1"/>
  <c r="E15" i="5"/>
  <c r="B15" i="5" s="1"/>
  <c r="E13" i="5"/>
  <c r="B13" i="5" s="1"/>
  <c r="E18" i="5"/>
  <c r="B18" i="5" s="1"/>
  <c r="E19" i="5"/>
  <c r="B19" i="5" s="1"/>
  <c r="E20" i="5"/>
  <c r="B20" i="5" s="1"/>
  <c r="E26" i="5"/>
  <c r="B26" i="5" s="1"/>
  <c r="E29" i="5"/>
  <c r="B29" i="5" s="1"/>
  <c r="E35" i="5"/>
  <c r="B35" i="5" s="1"/>
  <c r="E38" i="5"/>
  <c r="B38" i="5" s="1"/>
  <c r="E39" i="5"/>
  <c r="B39" i="5" s="1"/>
  <c r="E42" i="5"/>
  <c r="B42" i="5" s="1"/>
  <c r="E45" i="5"/>
  <c r="B45" i="5" s="1"/>
  <c r="E46" i="5"/>
  <c r="B46" i="5" s="1"/>
  <c r="E47" i="5"/>
  <c r="B47" i="5" s="1"/>
  <c r="E48" i="5"/>
  <c r="B48" i="5" s="1"/>
  <c r="E49" i="5"/>
  <c r="B49" i="5" s="1"/>
  <c r="E50" i="5"/>
  <c r="B50" i="5" s="1"/>
  <c r="E51" i="5"/>
  <c r="B51" i="5" s="1"/>
  <c r="E349" i="3"/>
  <c r="E348" i="3"/>
  <c r="E347" i="3"/>
  <c r="E344" i="3"/>
  <c r="E343" i="3"/>
  <c r="E342" i="3"/>
  <c r="E341" i="3"/>
  <c r="E340" i="3"/>
  <c r="E339" i="3"/>
  <c r="E338" i="3"/>
  <c r="E337" i="3"/>
  <c r="E282" i="3"/>
  <c r="E204" i="3"/>
  <c r="G204" i="3" s="1"/>
  <c r="H204" i="3" s="1"/>
  <c r="E203" i="3"/>
  <c r="G203" i="3" s="1"/>
  <c r="H203" i="3" s="1"/>
  <c r="E202" i="3"/>
  <c r="G202" i="3" s="1"/>
  <c r="H202" i="3" s="1"/>
  <c r="E201" i="3"/>
  <c r="G201" i="3" s="1"/>
  <c r="H201" i="3" s="1"/>
  <c r="E200" i="3"/>
  <c r="G200" i="3" s="1"/>
  <c r="H200" i="3" s="1"/>
  <c r="E199" i="3"/>
  <c r="G199" i="3" s="1"/>
  <c r="H199" i="3" s="1"/>
  <c r="E198" i="3"/>
  <c r="G198" i="3" s="1"/>
  <c r="H198" i="3" s="1"/>
  <c r="E197" i="3"/>
  <c r="G197" i="3" s="1"/>
  <c r="H197" i="3" s="1"/>
  <c r="E196" i="3"/>
  <c r="G196" i="3" s="1"/>
  <c r="H196" i="3" s="1"/>
  <c r="E195" i="3"/>
  <c r="G195" i="3" s="1"/>
  <c r="H195" i="3" s="1"/>
  <c r="E173" i="3"/>
  <c r="G173" i="3" s="1"/>
  <c r="H173" i="3" s="1"/>
  <c r="E172" i="3"/>
  <c r="G172" i="3" s="1"/>
  <c r="H172" i="3" s="1"/>
  <c r="E171" i="3"/>
  <c r="G171" i="3" s="1"/>
  <c r="H171" i="3" s="1"/>
  <c r="E170" i="3"/>
  <c r="G170" i="3" s="1"/>
  <c r="H170" i="3" s="1"/>
  <c r="E169" i="3"/>
  <c r="G169" i="3" s="1"/>
  <c r="H169" i="3" s="1"/>
  <c r="E168" i="3"/>
  <c r="G168" i="3" s="1"/>
  <c r="H168" i="3" s="1"/>
  <c r="E167" i="3"/>
  <c r="G167" i="3" s="1"/>
  <c r="H167" i="3" s="1"/>
  <c r="E166" i="3"/>
  <c r="G166" i="3" s="1"/>
  <c r="H166" i="3" s="1"/>
  <c r="E165" i="3"/>
  <c r="G165" i="3" s="1"/>
  <c r="H165" i="3" s="1"/>
  <c r="E164" i="3"/>
  <c r="G164" i="3" s="1"/>
  <c r="H164" i="3" s="1"/>
  <c r="E120" i="3"/>
  <c r="G120" i="3" s="1"/>
  <c r="H120" i="3" s="1"/>
  <c r="E119" i="3"/>
  <c r="G119" i="3" s="1"/>
  <c r="H119" i="3" s="1"/>
  <c r="E118" i="3"/>
  <c r="G118" i="3" s="1"/>
  <c r="H118" i="3" s="1"/>
  <c r="E117" i="3"/>
  <c r="G117" i="3" s="1"/>
  <c r="H117" i="3" s="1"/>
  <c r="E116" i="3"/>
  <c r="G116" i="3" s="1"/>
  <c r="H116" i="3" s="1"/>
  <c r="E115" i="3"/>
  <c r="G115" i="3" s="1"/>
  <c r="H115" i="3" s="1"/>
  <c r="E114" i="3"/>
  <c r="G114" i="3" s="1"/>
  <c r="H114" i="3" s="1"/>
  <c r="E113" i="3"/>
  <c r="G113" i="3" s="1"/>
  <c r="H113" i="3" s="1"/>
  <c r="E112" i="3"/>
  <c r="G112" i="3" s="1"/>
  <c r="H112" i="3" s="1"/>
  <c r="E111" i="3"/>
  <c r="G111" i="3" s="1"/>
  <c r="H111" i="3" s="1"/>
  <c r="E84" i="3"/>
  <c r="G84" i="3" s="1"/>
  <c r="H84" i="3" s="1"/>
  <c r="E83" i="3"/>
  <c r="G83" i="3" s="1"/>
  <c r="H83" i="3" s="1"/>
  <c r="E82" i="3"/>
  <c r="G82" i="3" s="1"/>
  <c r="H82" i="3" s="1"/>
  <c r="E81" i="3"/>
  <c r="G81" i="3" s="1"/>
  <c r="H81" i="3" s="1"/>
  <c r="E80" i="3"/>
  <c r="G80" i="3" s="1"/>
  <c r="H80" i="3" s="1"/>
  <c r="E79" i="3"/>
  <c r="G79" i="3" s="1"/>
  <c r="H79" i="3" s="1"/>
  <c r="E78" i="3"/>
  <c r="G78" i="3" s="1"/>
  <c r="H78" i="3" s="1"/>
  <c r="E77" i="3"/>
  <c r="G77" i="3" s="1"/>
  <c r="H77" i="3" s="1"/>
  <c r="E76" i="3"/>
  <c r="G76" i="3" s="1"/>
  <c r="H76" i="3" s="1"/>
  <c r="E75" i="3"/>
  <c r="G75" i="3" s="1"/>
  <c r="H75" i="3" s="1"/>
  <c r="E74" i="3"/>
  <c r="G74" i="3" s="1"/>
  <c r="H74" i="3" s="1"/>
  <c r="E73" i="3"/>
  <c r="G73" i="3" s="1"/>
  <c r="H73" i="3" s="1"/>
  <c r="E72" i="3"/>
  <c r="G72" i="3" s="1"/>
  <c r="H72" i="3" s="1"/>
  <c r="E71" i="3"/>
  <c r="G71" i="3" s="1"/>
  <c r="H71" i="3" s="1"/>
  <c r="E70" i="3"/>
  <c r="G70" i="3" s="1"/>
  <c r="H70" i="3" s="1"/>
  <c r="E69" i="3"/>
  <c r="G69" i="3" s="1"/>
  <c r="H69" i="3" s="1"/>
  <c r="E68" i="3"/>
  <c r="G68" i="3" s="1"/>
  <c r="H68" i="3" s="1"/>
  <c r="E67" i="3"/>
  <c r="G67" i="3" s="1"/>
  <c r="H67" i="3" s="1"/>
  <c r="E66" i="3"/>
  <c r="G66" i="3" s="1"/>
  <c r="H66" i="3" s="1"/>
  <c r="E65" i="3"/>
  <c r="G65" i="3" s="1"/>
  <c r="H65" i="3" s="1"/>
  <c r="E64" i="3"/>
  <c r="G64" i="3" s="1"/>
  <c r="H64" i="3" s="1"/>
  <c r="E63" i="3"/>
  <c r="G63" i="3" s="1"/>
  <c r="H63" i="3" s="1"/>
  <c r="E62" i="3"/>
  <c r="G62" i="3" s="1"/>
  <c r="H62" i="3" s="1"/>
  <c r="E61" i="3"/>
  <c r="G61" i="3" s="1"/>
  <c r="H61" i="3" s="1"/>
  <c r="E60" i="3"/>
  <c r="G60" i="3" s="1"/>
  <c r="H60" i="3" s="1"/>
  <c r="E59" i="3"/>
  <c r="G59" i="3" s="1"/>
  <c r="H59" i="3" s="1"/>
  <c r="E58" i="3"/>
  <c r="G58" i="3" s="1"/>
  <c r="H58" i="3" s="1"/>
  <c r="E57" i="3"/>
  <c r="G57" i="3" s="1"/>
  <c r="H57" i="3" s="1"/>
  <c r="E56" i="3"/>
  <c r="G56" i="3" s="1"/>
  <c r="H56" i="3" s="1"/>
  <c r="E55" i="3"/>
  <c r="G55" i="3" s="1"/>
  <c r="H55" i="3" s="1"/>
  <c r="E54" i="3"/>
  <c r="G54" i="3" s="1"/>
  <c r="H54" i="3" s="1"/>
  <c r="E53" i="3"/>
  <c r="G53" i="3" s="1"/>
  <c r="H53" i="3" s="1"/>
  <c r="E52" i="3"/>
  <c r="G52" i="3" s="1"/>
  <c r="H52" i="3" s="1"/>
  <c r="E51" i="3"/>
  <c r="G51" i="3" s="1"/>
  <c r="H51" i="3" s="1"/>
  <c r="E110" i="8"/>
  <c r="E109" i="8"/>
  <c r="E108" i="8"/>
  <c r="E107" i="8"/>
  <c r="E106" i="8"/>
  <c r="E104" i="8"/>
  <c r="E102" i="8"/>
  <c r="E100" i="8"/>
  <c r="E98" i="8"/>
  <c r="E96" i="8"/>
  <c r="E94" i="8"/>
  <c r="E92" i="8"/>
  <c r="E90" i="8"/>
  <c r="E88" i="8"/>
  <c r="E86" i="8"/>
  <c r="E84" i="8"/>
  <c r="E83" i="8"/>
  <c r="E82" i="8"/>
  <c r="E80" i="8"/>
  <c r="E78" i="8"/>
  <c r="E76" i="8"/>
  <c r="E74" i="8"/>
  <c r="E72" i="8"/>
  <c r="E70" i="8"/>
  <c r="E68" i="8"/>
  <c r="E64" i="8"/>
  <c r="E63" i="8"/>
  <c r="E62" i="8"/>
  <c r="E61" i="8"/>
  <c r="E60" i="8"/>
  <c r="E59" i="8"/>
  <c r="E58" i="8"/>
  <c r="E57" i="8"/>
  <c r="E56" i="8"/>
  <c r="E55" i="8"/>
  <c r="E54" i="8"/>
  <c r="E47" i="8"/>
  <c r="E46" i="8"/>
  <c r="E44" i="8"/>
  <c r="E42" i="8"/>
  <c r="E11" i="8"/>
  <c r="E12" i="8"/>
  <c r="E14" i="8"/>
  <c r="E15" i="8"/>
  <c r="E17" i="8"/>
  <c r="E18" i="8"/>
  <c r="E20" i="8"/>
  <c r="E21" i="8"/>
  <c r="E23" i="8"/>
  <c r="G23" i="8" s="1"/>
  <c r="H23" i="8" s="1"/>
  <c r="E24" i="8"/>
  <c r="G24" i="8" s="1"/>
  <c r="H24" i="8" s="1"/>
  <c r="E26" i="8"/>
  <c r="E27" i="8"/>
  <c r="E29" i="8"/>
  <c r="E30" i="8"/>
  <c r="B30" i="8" s="1"/>
  <c r="E32" i="8"/>
  <c r="E33" i="8"/>
  <c r="E40" i="8"/>
  <c r="G94" i="8" l="1"/>
  <c r="H94" i="8" s="1"/>
  <c r="B94" i="8"/>
  <c r="B40" i="8"/>
  <c r="G40" i="8"/>
  <c r="H40" i="8" s="1"/>
  <c r="B68" i="8"/>
  <c r="G68" i="8"/>
  <c r="H68" i="8" s="1"/>
  <c r="G98" i="8"/>
  <c r="H98" i="8" s="1"/>
  <c r="B98" i="8"/>
  <c r="B61" i="8"/>
  <c r="G61" i="8"/>
  <c r="H61" i="8" s="1"/>
  <c r="G96" i="8"/>
  <c r="H96" i="8" s="1"/>
  <c r="B96" i="8"/>
  <c r="B72" i="8"/>
  <c r="G72" i="8"/>
  <c r="H72" i="8" s="1"/>
  <c r="B92" i="8"/>
  <c r="G92" i="8"/>
  <c r="H92" i="8" s="1"/>
  <c r="G42" i="8"/>
  <c r="H42" i="8" s="1"/>
  <c r="B42" i="8"/>
  <c r="G104" i="8"/>
  <c r="H104" i="8" s="1"/>
  <c r="B104" i="8"/>
  <c r="G64" i="8"/>
  <c r="H64" i="8" s="1"/>
  <c r="B64" i="8"/>
  <c r="B70" i="8"/>
  <c r="G70" i="8"/>
  <c r="H70" i="8" s="1"/>
  <c r="G46" i="8"/>
  <c r="H46" i="8" s="1"/>
  <c r="B46" i="8"/>
  <c r="B54" i="8"/>
  <c r="G54" i="8"/>
  <c r="H54" i="8" s="1"/>
  <c r="G78" i="8"/>
  <c r="H78" i="8" s="1"/>
  <c r="B78" i="8"/>
  <c r="B107" i="8"/>
  <c r="G107" i="8"/>
  <c r="H107" i="8" s="1"/>
  <c r="G63" i="8"/>
  <c r="H63" i="8" s="1"/>
  <c r="B63" i="8"/>
  <c r="G74" i="8"/>
  <c r="H74" i="8" s="1"/>
  <c r="B74" i="8"/>
  <c r="G108" i="8"/>
  <c r="H108" i="8" s="1"/>
  <c r="B108" i="8"/>
  <c r="B56" i="8"/>
  <c r="G56" i="8"/>
  <c r="H56" i="8" s="1"/>
  <c r="G82" i="8"/>
  <c r="H82" i="8" s="1"/>
  <c r="B82" i="8"/>
  <c r="B109" i="8"/>
  <c r="G109" i="8"/>
  <c r="H109" i="8" s="1"/>
  <c r="G57" i="8"/>
  <c r="H57" i="8" s="1"/>
  <c r="B57" i="8"/>
  <c r="G83" i="8"/>
  <c r="H83" i="8" s="1"/>
  <c r="B83" i="8"/>
  <c r="G110" i="8"/>
  <c r="H110" i="8" s="1"/>
  <c r="B110" i="8"/>
  <c r="G62" i="8"/>
  <c r="H62" i="8" s="1"/>
  <c r="B62" i="8"/>
  <c r="B44" i="8"/>
  <c r="G44" i="8"/>
  <c r="H44" i="8" s="1"/>
  <c r="G106" i="8"/>
  <c r="H106" i="8" s="1"/>
  <c r="B106" i="8"/>
  <c r="B58" i="8"/>
  <c r="G58" i="8"/>
  <c r="H58" i="8" s="1"/>
  <c r="G84" i="8"/>
  <c r="H84" i="8" s="1"/>
  <c r="B84" i="8"/>
  <c r="G90" i="8"/>
  <c r="H90" i="8" s="1"/>
  <c r="B90" i="8"/>
  <c r="B100" i="8"/>
  <c r="G100" i="8"/>
  <c r="H100" i="8" s="1"/>
  <c r="B102" i="8"/>
  <c r="G102" i="8"/>
  <c r="H102" i="8" s="1"/>
  <c r="G47" i="8"/>
  <c r="H47" i="8" s="1"/>
  <c r="B47" i="8"/>
  <c r="B55" i="8"/>
  <c r="G55" i="8"/>
  <c r="H55" i="8" s="1"/>
  <c r="G59" i="8"/>
  <c r="H59" i="8" s="1"/>
  <c r="B59" i="8"/>
  <c r="B86" i="8"/>
  <c r="G86" i="8"/>
  <c r="H86" i="8" s="1"/>
  <c r="B76" i="8"/>
  <c r="G76" i="8"/>
  <c r="H76" i="8" s="1"/>
  <c r="G80" i="8"/>
  <c r="H80" i="8" s="1"/>
  <c r="B80" i="8"/>
  <c r="B60" i="8"/>
  <c r="G60" i="8"/>
  <c r="H60" i="8" s="1"/>
  <c r="B88" i="8"/>
  <c r="G88" i="8"/>
  <c r="H88" i="8" s="1"/>
  <c r="G45" i="5"/>
  <c r="H45" i="5" s="1"/>
  <c r="B340" i="3"/>
  <c r="G340" i="3"/>
  <c r="H340" i="3" s="1"/>
  <c r="G341" i="3"/>
  <c r="H341" i="3" s="1"/>
  <c r="B341" i="3"/>
  <c r="G344" i="3"/>
  <c r="H344" i="3" s="1"/>
  <c r="B344" i="3"/>
  <c r="B347" i="3"/>
  <c r="G347" i="3"/>
  <c r="H347" i="3" s="1"/>
  <c r="B342" i="3"/>
  <c r="G342" i="3"/>
  <c r="H342" i="3" s="1"/>
  <c r="B343" i="3"/>
  <c r="G343" i="3"/>
  <c r="H343" i="3" s="1"/>
  <c r="B348" i="3"/>
  <c r="G348" i="3"/>
  <c r="H348" i="3" s="1"/>
  <c r="G349" i="3"/>
  <c r="H349" i="3" s="1"/>
  <c r="B349" i="3"/>
  <c r="B339" i="3"/>
  <c r="G339" i="3"/>
  <c r="H339" i="3" s="1"/>
  <c r="B282" i="3"/>
  <c r="G282" i="3"/>
  <c r="H282" i="3" s="1"/>
  <c r="G337" i="3"/>
  <c r="H337" i="3" s="1"/>
  <c r="B337" i="3"/>
  <c r="B338" i="3"/>
  <c r="G338" i="3"/>
  <c r="H338" i="3" s="1"/>
  <c r="G17" i="8"/>
  <c r="H17" i="8" s="1"/>
  <c r="B17" i="8"/>
  <c r="G32" i="8"/>
  <c r="H32" i="8" s="1"/>
  <c r="B32" i="8"/>
  <c r="G14" i="8"/>
  <c r="H14" i="8" s="1"/>
  <c r="B14" i="8"/>
  <c r="B15" i="8"/>
  <c r="G15" i="8"/>
  <c r="H15" i="8" s="1"/>
  <c r="G26" i="8"/>
  <c r="H26" i="8" s="1"/>
  <c r="B26" i="8"/>
  <c r="B29" i="8"/>
  <c r="G29" i="8"/>
  <c r="H29" i="8" s="1"/>
  <c r="B27" i="8"/>
  <c r="G27" i="8"/>
  <c r="H27" i="8" s="1"/>
  <c r="B18" i="8"/>
  <c r="G18" i="8"/>
  <c r="H18" i="8" s="1"/>
  <c r="B21" i="8"/>
  <c r="G21" i="8"/>
  <c r="H21" i="8" s="1"/>
  <c r="G20" i="8"/>
  <c r="H20" i="8" s="1"/>
  <c r="B20" i="8"/>
  <c r="B117" i="3"/>
  <c r="B56" i="3"/>
  <c r="B68" i="3"/>
  <c r="B118" i="3"/>
  <c r="B81" i="3"/>
  <c r="B55" i="3"/>
  <c r="B67" i="3"/>
  <c r="B79" i="3"/>
  <c r="B172" i="3"/>
  <c r="B80" i="3"/>
  <c r="B58" i="3"/>
  <c r="B70" i="3"/>
  <c r="B82" i="3"/>
  <c r="B120" i="3"/>
  <c r="B196" i="3"/>
  <c r="B173" i="3"/>
  <c r="B57" i="3"/>
  <c r="B119" i="3"/>
  <c r="B59" i="3"/>
  <c r="B83" i="3"/>
  <c r="B164" i="3"/>
  <c r="B61" i="3"/>
  <c r="B111" i="3"/>
  <c r="B199" i="3"/>
  <c r="B197" i="3"/>
  <c r="B60" i="3"/>
  <c r="B72" i="3"/>
  <c r="B84" i="3"/>
  <c r="B165" i="3"/>
  <c r="B198" i="3"/>
  <c r="B73" i="3"/>
  <c r="B166" i="3"/>
  <c r="B62" i="3"/>
  <c r="B74" i="3"/>
  <c r="B112" i="3"/>
  <c r="B167" i="3"/>
  <c r="B200" i="3"/>
  <c r="B51" i="3"/>
  <c r="B63" i="3"/>
  <c r="B75" i="3"/>
  <c r="B113" i="3"/>
  <c r="B168" i="3"/>
  <c r="B201" i="3"/>
  <c r="B69" i="3"/>
  <c r="B195" i="3"/>
  <c r="B71" i="3"/>
  <c r="B52" i="3"/>
  <c r="B64" i="3"/>
  <c r="B76" i="3"/>
  <c r="B114" i="3"/>
  <c r="B169" i="3"/>
  <c r="B202" i="3"/>
  <c r="B53" i="3"/>
  <c r="B65" i="3"/>
  <c r="B77" i="3"/>
  <c r="B115" i="3"/>
  <c r="B170" i="3"/>
  <c r="B203" i="3"/>
  <c r="B54" i="3"/>
  <c r="B66" i="3"/>
  <c r="B78" i="3"/>
  <c r="B116" i="3"/>
  <c r="B171" i="3"/>
  <c r="B204" i="3"/>
  <c r="B33" i="8"/>
  <c r="G33" i="8"/>
  <c r="H33" i="8" s="1"/>
  <c r="G30" i="8"/>
  <c r="H30" i="8" s="1"/>
  <c r="G9" i="8"/>
  <c r="H9" i="8" s="1"/>
  <c r="B24" i="8"/>
  <c r="G12" i="8"/>
  <c r="H12" i="8" s="1"/>
  <c r="B12" i="8"/>
  <c r="B23" i="8"/>
  <c r="G11" i="8"/>
  <c r="H11" i="8" s="1"/>
  <c r="B11" i="8"/>
  <c r="G8" i="8"/>
  <c r="H8" i="8" s="1"/>
  <c r="G42" i="5"/>
  <c r="H42" i="5" s="1"/>
  <c r="G51" i="5"/>
  <c r="H51" i="5" s="1"/>
  <c r="G29" i="5"/>
  <c r="H29" i="5" s="1"/>
  <c r="G12" i="5"/>
  <c r="H12" i="5" s="1"/>
  <c r="G50" i="5"/>
  <c r="H50" i="5" s="1"/>
  <c r="G26" i="5"/>
  <c r="H26" i="5" s="1"/>
  <c r="G11" i="5"/>
  <c r="H11" i="5" s="1"/>
  <c r="G48" i="5"/>
  <c r="H48" i="5" s="1"/>
  <c r="G39" i="5"/>
  <c r="H39" i="5" s="1"/>
  <c r="G20" i="5"/>
  <c r="H20" i="5" s="1"/>
  <c r="G49" i="5"/>
  <c r="H49" i="5" s="1"/>
  <c r="G47" i="5"/>
  <c r="H47" i="5" s="1"/>
  <c r="G19" i="5"/>
  <c r="H19" i="5" s="1"/>
  <c r="G46" i="5"/>
  <c r="H46" i="5" s="1"/>
  <c r="G38" i="5"/>
  <c r="H38" i="5" s="1"/>
  <c r="G18" i="5"/>
  <c r="H18" i="5" s="1"/>
  <c r="G35" i="5"/>
  <c r="H35" i="5" s="1"/>
  <c r="G13" i="5"/>
  <c r="H13" i="5" s="1"/>
  <c r="G15" i="5"/>
  <c r="H15" i="5" s="1"/>
  <c r="E203" i="4" l="1"/>
  <c r="E202" i="4"/>
  <c r="E189" i="4"/>
  <c r="E188" i="4"/>
  <c r="E187" i="4"/>
  <c r="E186" i="4"/>
  <c r="E185" i="4"/>
  <c r="E181" i="4"/>
  <c r="E179" i="4"/>
  <c r="E177" i="4"/>
  <c r="E175" i="4"/>
  <c r="E173" i="4"/>
  <c r="E171" i="4"/>
  <c r="E169" i="4"/>
  <c r="E167" i="4"/>
  <c r="E165" i="4"/>
  <c r="E163" i="4"/>
  <c r="E161" i="4"/>
  <c r="E159" i="4"/>
  <c r="E157" i="4"/>
  <c r="E155" i="4"/>
  <c r="E153" i="4"/>
  <c r="E199" i="4"/>
  <c r="E198" i="4"/>
  <c r="E197" i="4"/>
  <c r="E196" i="4"/>
  <c r="E70" i="4"/>
  <c r="E69" i="4"/>
  <c r="E68" i="4"/>
  <c r="E67" i="4"/>
  <c r="E66" i="4"/>
  <c r="E64" i="4"/>
  <c r="E63" i="4"/>
  <c r="E62" i="4"/>
  <c r="E61" i="4"/>
  <c r="E60" i="4"/>
  <c r="E58" i="4"/>
  <c r="E57" i="4"/>
  <c r="E56" i="4"/>
  <c r="E55" i="4"/>
  <c r="E52" i="4"/>
  <c r="E51" i="4"/>
  <c r="E50" i="4"/>
  <c r="E49" i="4"/>
  <c r="E48" i="4"/>
  <c r="E46" i="4"/>
  <c r="E45" i="4"/>
  <c r="E44" i="4"/>
  <c r="E43" i="4"/>
  <c r="E42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228" i="4"/>
  <c r="E84" i="4"/>
  <c r="E83" i="4"/>
  <c r="E82" i="4"/>
  <c r="E81" i="4"/>
  <c r="E80" i="4"/>
  <c r="E79" i="4"/>
  <c r="E78" i="4"/>
  <c r="E222" i="4"/>
  <c r="E221" i="4"/>
  <c r="E200" i="4"/>
  <c r="E183" i="4"/>
  <c r="E151" i="4"/>
  <c r="E149" i="4"/>
  <c r="E147" i="4"/>
  <c r="E145" i="4"/>
  <c r="E143" i="4"/>
  <c r="E141" i="4"/>
  <c r="E139" i="4"/>
  <c r="E194" i="4"/>
  <c r="E192" i="4"/>
  <c r="E190" i="4"/>
  <c r="E38" i="4"/>
  <c r="E8" i="4"/>
  <c r="E208" i="4"/>
  <c r="E206" i="4"/>
  <c r="E204" i="4"/>
  <c r="E101" i="4"/>
  <c r="E99" i="4"/>
  <c r="E97" i="4"/>
  <c r="E95" i="4"/>
  <c r="E93" i="4"/>
  <c r="E91" i="4"/>
  <c r="E89" i="4"/>
  <c r="E87" i="4"/>
  <c r="E226" i="4"/>
  <c r="E76" i="4"/>
  <c r="E74" i="4"/>
  <c r="E72" i="4"/>
  <c r="E214" i="4"/>
  <c r="E213" i="4"/>
  <c r="E212" i="4"/>
  <c r="E211" i="4"/>
  <c r="E210" i="4"/>
  <c r="E225" i="4"/>
  <c r="E217" i="4"/>
  <c r="E215" i="4"/>
  <c r="E352" i="1"/>
  <c r="E351" i="1"/>
  <c r="E350" i="1"/>
  <c r="E349" i="1"/>
  <c r="E348" i="1"/>
  <c r="E347" i="1"/>
  <c r="E346" i="1"/>
  <c r="E345" i="1"/>
  <c r="E344" i="1"/>
  <c r="E343" i="1"/>
  <c r="E307" i="1"/>
  <c r="E194" i="1"/>
  <c r="E120" i="1"/>
  <c r="E119" i="1"/>
  <c r="E117" i="1"/>
  <c r="E115" i="1"/>
  <c r="E114" i="1"/>
  <c r="E113" i="1"/>
  <c r="E230" i="1"/>
  <c r="E242" i="1"/>
  <c r="E286" i="1"/>
  <c r="E284" i="1"/>
  <c r="E282" i="1"/>
  <c r="E280" i="1"/>
  <c r="E278" i="1"/>
  <c r="E276" i="1"/>
  <c r="E224" i="1"/>
  <c r="E221" i="1"/>
  <c r="E218" i="1"/>
  <c r="E215" i="1"/>
  <c r="E138" i="1"/>
  <c r="E136" i="1"/>
  <c r="E133" i="1"/>
  <c r="E127" i="1"/>
  <c r="E124" i="1"/>
  <c r="E100" i="1"/>
  <c r="E98" i="1"/>
  <c r="E96" i="1"/>
  <c r="E94" i="1"/>
  <c r="E90" i="1"/>
  <c r="E88" i="1"/>
  <c r="E86" i="1"/>
  <c r="E84" i="1"/>
  <c r="E44" i="1"/>
  <c r="E41" i="1"/>
  <c r="E8" i="1"/>
  <c r="B8" i="1" s="1"/>
  <c r="E327" i="1"/>
  <c r="E325" i="1"/>
  <c r="E321" i="1"/>
  <c r="E319" i="1"/>
  <c r="E317" i="1"/>
  <c r="E315" i="1"/>
  <c r="E313" i="1"/>
  <c r="E311" i="1"/>
  <c r="E243" i="1"/>
  <c r="E303" i="1"/>
  <c r="E301" i="1"/>
  <c r="E300" i="1"/>
  <c r="E298" i="1"/>
  <c r="E296" i="1"/>
  <c r="E294" i="1"/>
  <c r="E292" i="1"/>
  <c r="E236" i="1"/>
  <c r="E310" i="1"/>
  <c r="E309" i="1"/>
  <c r="E257" i="1"/>
  <c r="E255" i="1"/>
  <c r="E253" i="1"/>
  <c r="E251" i="1"/>
  <c r="E249" i="1"/>
  <c r="E247" i="1"/>
  <c r="E245" i="1"/>
  <c r="E291" i="1"/>
  <c r="E290" i="1"/>
  <c r="E288" i="1"/>
  <c r="E227" i="1"/>
  <c r="E273" i="1"/>
  <c r="E271" i="1"/>
  <c r="E270" i="1"/>
  <c r="E268" i="1"/>
  <c r="E266" i="1"/>
  <c r="E233" i="1"/>
  <c r="E264" i="1"/>
  <c r="E262" i="1"/>
  <c r="E260" i="1"/>
  <c r="E211" i="1"/>
  <c r="E209" i="1"/>
  <c r="E207" i="1"/>
  <c r="E205" i="1"/>
  <c r="E202" i="1"/>
  <c r="E200" i="1"/>
  <c r="E198" i="1"/>
  <c r="E196" i="1"/>
  <c r="E189" i="1"/>
  <c r="E187" i="1"/>
  <c r="E186" i="1"/>
  <c r="E184" i="1"/>
  <c r="E183" i="1"/>
  <c r="E181" i="1"/>
  <c r="E144" i="1"/>
  <c r="E159" i="1"/>
  <c r="E157" i="1"/>
  <c r="E155" i="1"/>
  <c r="E153" i="1"/>
  <c r="E151" i="1"/>
  <c r="E149" i="1"/>
  <c r="E193" i="1"/>
  <c r="E192" i="1"/>
  <c r="E179" i="1"/>
  <c r="E177" i="1"/>
  <c r="E175" i="1"/>
  <c r="E172" i="1"/>
  <c r="E170" i="1"/>
  <c r="E168" i="1"/>
  <c r="E166" i="1"/>
  <c r="E141" i="1"/>
  <c r="E164" i="1"/>
  <c r="E162" i="1"/>
  <c r="E52" i="1"/>
  <c r="E108" i="1"/>
  <c r="E106" i="1"/>
  <c r="E104" i="1"/>
  <c r="E102" i="1"/>
  <c r="E122" i="1"/>
  <c r="E121" i="1"/>
  <c r="E66" i="1"/>
  <c r="E64" i="1"/>
  <c r="E62" i="1"/>
  <c r="E60" i="1"/>
  <c r="E58" i="1"/>
  <c r="E56" i="1"/>
  <c r="E54" i="1"/>
  <c r="E112" i="1"/>
  <c r="E111" i="1"/>
  <c r="E92" i="1"/>
  <c r="E47" i="1"/>
  <c r="E81" i="1"/>
  <c r="E79" i="1"/>
  <c r="E77" i="1"/>
  <c r="E75" i="1"/>
  <c r="E73" i="1"/>
  <c r="E71" i="1"/>
  <c r="E332" i="1"/>
  <c r="E333" i="1"/>
  <c r="E335" i="1"/>
  <c r="E339" i="1"/>
  <c r="E340" i="1"/>
  <c r="E342" i="1"/>
  <c r="E16" i="1"/>
  <c r="B16" i="1" s="1"/>
  <c r="E17" i="1"/>
  <c r="B17" i="1" s="1"/>
  <c r="E18" i="1"/>
  <c r="B18" i="1" s="1"/>
  <c r="E69" i="1"/>
  <c r="E330" i="1"/>
  <c r="B214" i="4" l="1"/>
  <c r="G214" i="4"/>
  <c r="H214" i="4" s="1"/>
  <c r="G119" i="4"/>
  <c r="H119" i="4" s="1"/>
  <c r="B119" i="4"/>
  <c r="G165" i="4"/>
  <c r="H165" i="4" s="1"/>
  <c r="B165" i="4"/>
  <c r="B167" i="4"/>
  <c r="G167" i="4"/>
  <c r="H167" i="4" s="1"/>
  <c r="B169" i="4"/>
  <c r="G169" i="4"/>
  <c r="H169" i="4" s="1"/>
  <c r="B192" i="4"/>
  <c r="G192" i="4"/>
  <c r="H192" i="4" s="1"/>
  <c r="G125" i="4"/>
  <c r="H125" i="4" s="1"/>
  <c r="B125" i="4"/>
  <c r="B171" i="4"/>
  <c r="G171" i="4"/>
  <c r="H171" i="4" s="1"/>
  <c r="G190" i="4"/>
  <c r="H190" i="4" s="1"/>
  <c r="B190" i="4"/>
  <c r="G123" i="4"/>
  <c r="H123" i="4" s="1"/>
  <c r="B123" i="4"/>
  <c r="B226" i="4"/>
  <c r="G226" i="4"/>
  <c r="H226" i="4" s="1"/>
  <c r="B194" i="4"/>
  <c r="G194" i="4"/>
  <c r="H194" i="4" s="1"/>
  <c r="G127" i="4"/>
  <c r="H127" i="4" s="1"/>
  <c r="B127" i="4"/>
  <c r="B173" i="4"/>
  <c r="G173" i="4"/>
  <c r="H173" i="4" s="1"/>
  <c r="G87" i="4"/>
  <c r="H87" i="4" s="1"/>
  <c r="B87" i="4"/>
  <c r="G139" i="4"/>
  <c r="H139" i="4" s="1"/>
  <c r="B139" i="4"/>
  <c r="G129" i="4"/>
  <c r="H129" i="4" s="1"/>
  <c r="B129" i="4"/>
  <c r="G175" i="4"/>
  <c r="H175" i="4" s="1"/>
  <c r="B175" i="4"/>
  <c r="G89" i="4"/>
  <c r="H89" i="4" s="1"/>
  <c r="B89" i="4"/>
  <c r="G141" i="4"/>
  <c r="H141" i="4" s="1"/>
  <c r="B141" i="4"/>
  <c r="B131" i="4"/>
  <c r="G131" i="4"/>
  <c r="H131" i="4" s="1"/>
  <c r="G196" i="4"/>
  <c r="H196" i="4" s="1"/>
  <c r="B196" i="4"/>
  <c r="G177" i="4"/>
  <c r="H177" i="4" s="1"/>
  <c r="B177" i="4"/>
  <c r="G91" i="4"/>
  <c r="H91" i="4" s="1"/>
  <c r="B91" i="4"/>
  <c r="G143" i="4"/>
  <c r="H143" i="4" s="1"/>
  <c r="B143" i="4"/>
  <c r="G228" i="4"/>
  <c r="H228" i="4" s="1"/>
  <c r="B228" i="4"/>
  <c r="G133" i="4"/>
  <c r="H133" i="4" s="1"/>
  <c r="B133" i="4"/>
  <c r="G197" i="4"/>
  <c r="H197" i="4" s="1"/>
  <c r="B197" i="4"/>
  <c r="B179" i="4"/>
  <c r="G179" i="4"/>
  <c r="H179" i="4" s="1"/>
  <c r="G121" i="4"/>
  <c r="H121" i="4" s="1"/>
  <c r="B121" i="4"/>
  <c r="G93" i="4"/>
  <c r="H93" i="4" s="1"/>
  <c r="B93" i="4"/>
  <c r="G145" i="4"/>
  <c r="H145" i="4" s="1"/>
  <c r="B145" i="4"/>
  <c r="B103" i="4"/>
  <c r="G103" i="4"/>
  <c r="H103" i="4" s="1"/>
  <c r="G135" i="4"/>
  <c r="H135" i="4" s="1"/>
  <c r="B135" i="4"/>
  <c r="B198" i="4"/>
  <c r="G198" i="4"/>
  <c r="H198" i="4" s="1"/>
  <c r="G181" i="4"/>
  <c r="H181" i="4" s="1"/>
  <c r="B181" i="4"/>
  <c r="B215" i="4"/>
  <c r="G215" i="4"/>
  <c r="H215" i="4" s="1"/>
  <c r="B95" i="4"/>
  <c r="G95" i="4"/>
  <c r="H95" i="4" s="1"/>
  <c r="B147" i="4"/>
  <c r="G147" i="4"/>
  <c r="H147" i="4" s="1"/>
  <c r="G105" i="4"/>
  <c r="H105" i="4" s="1"/>
  <c r="B105" i="4"/>
  <c r="G137" i="4"/>
  <c r="H137" i="4" s="1"/>
  <c r="B137" i="4"/>
  <c r="B199" i="4"/>
  <c r="G199" i="4"/>
  <c r="H199" i="4" s="1"/>
  <c r="B185" i="4"/>
  <c r="G185" i="4"/>
  <c r="H185" i="4" s="1"/>
  <c r="B217" i="4"/>
  <c r="G217" i="4"/>
  <c r="H217" i="4" s="1"/>
  <c r="B149" i="4"/>
  <c r="G149" i="4"/>
  <c r="H149" i="4" s="1"/>
  <c r="G107" i="4"/>
  <c r="H107" i="4" s="1"/>
  <c r="B107" i="4"/>
  <c r="G153" i="4"/>
  <c r="H153" i="4" s="1"/>
  <c r="B153" i="4"/>
  <c r="B186" i="4"/>
  <c r="G186" i="4"/>
  <c r="H186" i="4" s="1"/>
  <c r="G225" i="4"/>
  <c r="H225" i="4" s="1"/>
  <c r="B225" i="4"/>
  <c r="G151" i="4"/>
  <c r="H151" i="4" s="1"/>
  <c r="B151" i="4"/>
  <c r="G109" i="4"/>
  <c r="H109" i="4" s="1"/>
  <c r="B109" i="4"/>
  <c r="G155" i="4"/>
  <c r="H155" i="4" s="1"/>
  <c r="B155" i="4"/>
  <c r="B187" i="4"/>
  <c r="G187" i="4"/>
  <c r="H187" i="4" s="1"/>
  <c r="B97" i="4"/>
  <c r="G97" i="4"/>
  <c r="H97" i="4" s="1"/>
  <c r="B99" i="4"/>
  <c r="G99" i="4"/>
  <c r="H99" i="4" s="1"/>
  <c r="B210" i="4"/>
  <c r="G210" i="4"/>
  <c r="H210" i="4" s="1"/>
  <c r="G101" i="4"/>
  <c r="H101" i="4" s="1"/>
  <c r="B101" i="4"/>
  <c r="B183" i="4"/>
  <c r="G183" i="4"/>
  <c r="H183" i="4" s="1"/>
  <c r="G111" i="4"/>
  <c r="H111" i="4" s="1"/>
  <c r="B111" i="4"/>
  <c r="G157" i="4"/>
  <c r="H157" i="4" s="1"/>
  <c r="B157" i="4"/>
  <c r="B188" i="4"/>
  <c r="G188" i="4"/>
  <c r="H188" i="4" s="1"/>
  <c r="B211" i="4"/>
  <c r="G211" i="4"/>
  <c r="H211" i="4" s="1"/>
  <c r="B204" i="4"/>
  <c r="G204" i="4"/>
  <c r="H204" i="4" s="1"/>
  <c r="G200" i="4"/>
  <c r="H200" i="4" s="1"/>
  <c r="B200" i="4"/>
  <c r="B113" i="4"/>
  <c r="G113" i="4"/>
  <c r="H113" i="4" s="1"/>
  <c r="G159" i="4"/>
  <c r="H159" i="4" s="1"/>
  <c r="B159" i="4"/>
  <c r="B189" i="4"/>
  <c r="G189" i="4"/>
  <c r="H189" i="4" s="1"/>
  <c r="G212" i="4"/>
  <c r="H212" i="4" s="1"/>
  <c r="B212" i="4"/>
  <c r="B206" i="4"/>
  <c r="H206" i="4"/>
  <c r="G221" i="4"/>
  <c r="H221" i="4" s="1"/>
  <c r="B221" i="4"/>
  <c r="B115" i="4"/>
  <c r="G115" i="4"/>
  <c r="H115" i="4" s="1"/>
  <c r="G161" i="4"/>
  <c r="H161" i="4" s="1"/>
  <c r="B161" i="4"/>
  <c r="B202" i="4"/>
  <c r="G202" i="4"/>
  <c r="H202" i="4" s="1"/>
  <c r="G213" i="4"/>
  <c r="H213" i="4" s="1"/>
  <c r="B213" i="4"/>
  <c r="H208" i="4"/>
  <c r="B208" i="4"/>
  <c r="G222" i="4"/>
  <c r="H222" i="4" s="1"/>
  <c r="B222" i="4"/>
  <c r="B117" i="4"/>
  <c r="G117" i="4"/>
  <c r="H117" i="4" s="1"/>
  <c r="B163" i="4"/>
  <c r="G163" i="4"/>
  <c r="H163" i="4" s="1"/>
  <c r="B203" i="4"/>
  <c r="G203" i="4"/>
  <c r="H203" i="4" s="1"/>
  <c r="G90" i="1"/>
  <c r="H90" i="1" s="1"/>
  <c r="B90" i="1"/>
  <c r="G111" i="1"/>
  <c r="H111" i="1" s="1"/>
  <c r="B111" i="1"/>
  <c r="B211" i="1"/>
  <c r="G211" i="1"/>
  <c r="H211" i="1" s="1"/>
  <c r="G249" i="1"/>
  <c r="H249" i="1" s="1"/>
  <c r="B249" i="1"/>
  <c r="B311" i="1"/>
  <c r="G311" i="1"/>
  <c r="H311" i="1" s="1"/>
  <c r="G96" i="1"/>
  <c r="H96" i="1" s="1"/>
  <c r="B96" i="1"/>
  <c r="G284" i="1"/>
  <c r="H284" i="1" s="1"/>
  <c r="B284" i="1"/>
  <c r="B347" i="1"/>
  <c r="G347" i="1"/>
  <c r="H347" i="1" s="1"/>
  <c r="G303" i="1"/>
  <c r="H303" i="1" s="1"/>
  <c r="B303" i="1"/>
  <c r="G286" i="1"/>
  <c r="H286" i="1" s="1"/>
  <c r="B286" i="1"/>
  <c r="G348" i="1"/>
  <c r="H348" i="1" s="1"/>
  <c r="B348" i="1"/>
  <c r="B207" i="1"/>
  <c r="G207" i="1"/>
  <c r="H207" i="1" s="1"/>
  <c r="G247" i="1"/>
  <c r="H247" i="1" s="1"/>
  <c r="B247" i="1"/>
  <c r="B164" i="1"/>
  <c r="G164" i="1"/>
  <c r="H164" i="1" s="1"/>
  <c r="G54" i="1"/>
  <c r="H54" i="1" s="1"/>
  <c r="B54" i="1"/>
  <c r="G141" i="1"/>
  <c r="H141" i="1" s="1"/>
  <c r="B141" i="1"/>
  <c r="B144" i="1"/>
  <c r="G144" i="1"/>
  <c r="H144" i="1" s="1"/>
  <c r="B262" i="1"/>
  <c r="G262" i="1"/>
  <c r="H262" i="1" s="1"/>
  <c r="B253" i="1"/>
  <c r="G253" i="1"/>
  <c r="H253" i="1" s="1"/>
  <c r="G315" i="1"/>
  <c r="H315" i="1" s="1"/>
  <c r="B315" i="1"/>
  <c r="G100" i="1"/>
  <c r="H100" i="1" s="1"/>
  <c r="B100" i="1"/>
  <c r="B242" i="1"/>
  <c r="G242" i="1"/>
  <c r="H242" i="1" s="1"/>
  <c r="G349" i="1"/>
  <c r="H349" i="1" s="1"/>
  <c r="B349" i="1"/>
  <c r="B260" i="1"/>
  <c r="G260" i="1"/>
  <c r="H260" i="1" s="1"/>
  <c r="B181" i="1"/>
  <c r="G181" i="1"/>
  <c r="H181" i="1" s="1"/>
  <c r="G264" i="1"/>
  <c r="H264" i="1" s="1"/>
  <c r="B264" i="1"/>
  <c r="G255" i="1"/>
  <c r="H255" i="1" s="1"/>
  <c r="B255" i="1"/>
  <c r="G317" i="1"/>
  <c r="H317" i="1" s="1"/>
  <c r="B317" i="1"/>
  <c r="G124" i="1"/>
  <c r="H124" i="1" s="1"/>
  <c r="B124" i="1"/>
  <c r="B230" i="1"/>
  <c r="G230" i="1"/>
  <c r="H230" i="1" s="1"/>
  <c r="G350" i="1"/>
  <c r="H350" i="1" s="1"/>
  <c r="B350" i="1"/>
  <c r="B108" i="1"/>
  <c r="G108" i="1"/>
  <c r="H108" i="1" s="1"/>
  <c r="G209" i="1"/>
  <c r="H209" i="1" s="1"/>
  <c r="B209" i="1"/>
  <c r="B98" i="1"/>
  <c r="G98" i="1"/>
  <c r="H98" i="1" s="1"/>
  <c r="G56" i="1"/>
  <c r="H56" i="1" s="1"/>
  <c r="B56" i="1"/>
  <c r="G168" i="1"/>
  <c r="H168" i="1" s="1"/>
  <c r="B168" i="1"/>
  <c r="B233" i="1"/>
  <c r="G233" i="1"/>
  <c r="H233" i="1" s="1"/>
  <c r="G319" i="1"/>
  <c r="H319" i="1" s="1"/>
  <c r="B319" i="1"/>
  <c r="G127" i="1"/>
  <c r="H127" i="1" s="1"/>
  <c r="B127" i="1"/>
  <c r="G351" i="1"/>
  <c r="H351" i="1" s="1"/>
  <c r="B351" i="1"/>
  <c r="B245" i="1"/>
  <c r="G245" i="1"/>
  <c r="H245" i="1" s="1"/>
  <c r="G92" i="1"/>
  <c r="H92" i="1" s="1"/>
  <c r="B92" i="1"/>
  <c r="G112" i="1"/>
  <c r="H112" i="1" s="1"/>
  <c r="B112" i="1"/>
  <c r="B342" i="1"/>
  <c r="G342" i="1"/>
  <c r="H342" i="1" s="1"/>
  <c r="G340" i="1"/>
  <c r="H340" i="1" s="1"/>
  <c r="B340" i="1"/>
  <c r="G58" i="1"/>
  <c r="H58" i="1" s="1"/>
  <c r="B58" i="1"/>
  <c r="G183" i="1"/>
  <c r="H183" i="1" s="1"/>
  <c r="B183" i="1"/>
  <c r="B257" i="1"/>
  <c r="G257" i="1"/>
  <c r="H257" i="1" s="1"/>
  <c r="B113" i="1"/>
  <c r="G113" i="1"/>
  <c r="H113" i="1" s="1"/>
  <c r="G335" i="1"/>
  <c r="H335" i="1" s="1"/>
  <c r="B335" i="1"/>
  <c r="B60" i="1"/>
  <c r="G60" i="1"/>
  <c r="H60" i="1" s="1"/>
  <c r="B170" i="1"/>
  <c r="G170" i="1"/>
  <c r="H170" i="1" s="1"/>
  <c r="G184" i="1"/>
  <c r="H184" i="1" s="1"/>
  <c r="B184" i="1"/>
  <c r="B266" i="1"/>
  <c r="G266" i="1"/>
  <c r="H266" i="1" s="1"/>
  <c r="B309" i="1"/>
  <c r="G309" i="1"/>
  <c r="H309" i="1" s="1"/>
  <c r="G321" i="1"/>
  <c r="H321" i="1" s="1"/>
  <c r="B321" i="1"/>
  <c r="B133" i="1"/>
  <c r="G133" i="1"/>
  <c r="H133" i="1" s="1"/>
  <c r="B114" i="1"/>
  <c r="G114" i="1"/>
  <c r="H114" i="1" s="1"/>
  <c r="B352" i="1"/>
  <c r="G352" i="1"/>
  <c r="H352" i="1" s="1"/>
  <c r="B69" i="1"/>
  <c r="G69" i="1"/>
  <c r="H69" i="1" s="1"/>
  <c r="G52" i="1"/>
  <c r="H52" i="1" s="1"/>
  <c r="B52" i="1"/>
  <c r="G282" i="1"/>
  <c r="H282" i="1" s="1"/>
  <c r="B282" i="1"/>
  <c r="G313" i="1"/>
  <c r="H313" i="1" s="1"/>
  <c r="B313" i="1"/>
  <c r="B166" i="1"/>
  <c r="G166" i="1"/>
  <c r="H166" i="1" s="1"/>
  <c r="G339" i="1"/>
  <c r="H339" i="1" s="1"/>
  <c r="B339" i="1"/>
  <c r="G333" i="1"/>
  <c r="H333" i="1" s="1"/>
  <c r="B333" i="1"/>
  <c r="G62" i="1"/>
  <c r="H62" i="1" s="1"/>
  <c r="B62" i="1"/>
  <c r="B172" i="1"/>
  <c r="G172" i="1"/>
  <c r="H172" i="1" s="1"/>
  <c r="B186" i="1"/>
  <c r="G186" i="1"/>
  <c r="H186" i="1" s="1"/>
  <c r="G268" i="1"/>
  <c r="H268" i="1" s="1"/>
  <c r="B268" i="1"/>
  <c r="G310" i="1"/>
  <c r="H310" i="1" s="1"/>
  <c r="B310" i="1"/>
  <c r="B325" i="1"/>
  <c r="G325" i="1"/>
  <c r="H325" i="1" s="1"/>
  <c r="B136" i="1"/>
  <c r="G136" i="1"/>
  <c r="H136" i="1" s="1"/>
  <c r="G115" i="1"/>
  <c r="H115" i="1" s="1"/>
  <c r="B115" i="1"/>
  <c r="G280" i="1"/>
  <c r="H280" i="1" s="1"/>
  <c r="B280" i="1"/>
  <c r="B243" i="1"/>
  <c r="G243" i="1"/>
  <c r="H243" i="1" s="1"/>
  <c r="G64" i="1"/>
  <c r="H64" i="1" s="1"/>
  <c r="B64" i="1"/>
  <c r="G270" i="1"/>
  <c r="H270" i="1" s="1"/>
  <c r="B270" i="1"/>
  <c r="G236" i="1"/>
  <c r="H236" i="1" s="1"/>
  <c r="B236" i="1"/>
  <c r="B327" i="1"/>
  <c r="G327" i="1"/>
  <c r="H327" i="1" s="1"/>
  <c r="G138" i="1"/>
  <c r="H138" i="1" s="1"/>
  <c r="B138" i="1"/>
  <c r="B117" i="1"/>
  <c r="G117" i="1"/>
  <c r="H117" i="1" s="1"/>
  <c r="G215" i="1"/>
  <c r="H215" i="1" s="1"/>
  <c r="B215" i="1"/>
  <c r="B119" i="1"/>
  <c r="G119" i="1"/>
  <c r="H119" i="1" s="1"/>
  <c r="B153" i="1"/>
  <c r="G153" i="1"/>
  <c r="H153" i="1" s="1"/>
  <c r="G94" i="1"/>
  <c r="H94" i="1" s="1"/>
  <c r="B94" i="1"/>
  <c r="B159" i="1"/>
  <c r="G159" i="1"/>
  <c r="H159" i="1" s="1"/>
  <c r="G196" i="1"/>
  <c r="H196" i="1" s="1"/>
  <c r="B196" i="1"/>
  <c r="B120" i="1"/>
  <c r="G120" i="1"/>
  <c r="H120" i="1" s="1"/>
  <c r="G162" i="1"/>
  <c r="H162" i="1" s="1"/>
  <c r="B162" i="1"/>
  <c r="B175" i="1"/>
  <c r="G175" i="1"/>
  <c r="H175" i="1" s="1"/>
  <c r="B71" i="1"/>
  <c r="G71" i="1"/>
  <c r="H71" i="1" s="1"/>
  <c r="B294" i="1"/>
  <c r="G294" i="1"/>
  <c r="H294" i="1" s="1"/>
  <c r="B75" i="1"/>
  <c r="G75" i="1"/>
  <c r="H75" i="1" s="1"/>
  <c r="G122" i="1"/>
  <c r="H122" i="1" s="1"/>
  <c r="B122" i="1"/>
  <c r="G192" i="1"/>
  <c r="H192" i="1" s="1"/>
  <c r="B192" i="1"/>
  <c r="G198" i="1"/>
  <c r="H198" i="1" s="1"/>
  <c r="B198" i="1"/>
  <c r="B227" i="1"/>
  <c r="G227" i="1"/>
  <c r="H227" i="1" s="1"/>
  <c r="G296" i="1"/>
  <c r="H296" i="1" s="1"/>
  <c r="B296" i="1"/>
  <c r="G44" i="1"/>
  <c r="H44" i="1" s="1"/>
  <c r="B44" i="1"/>
  <c r="B221" i="1"/>
  <c r="G221" i="1"/>
  <c r="H221" i="1" s="1"/>
  <c r="G194" i="1"/>
  <c r="H194" i="1" s="1"/>
  <c r="B194" i="1"/>
  <c r="G47" i="1"/>
  <c r="H47" i="1" s="1"/>
  <c r="B47" i="1"/>
  <c r="G346" i="1"/>
  <c r="H346" i="1" s="1"/>
  <c r="B346" i="1"/>
  <c r="B251" i="1"/>
  <c r="G251" i="1"/>
  <c r="H251" i="1" s="1"/>
  <c r="B66" i="1"/>
  <c r="G66" i="1"/>
  <c r="H66" i="1" s="1"/>
  <c r="B271" i="1"/>
  <c r="G271" i="1"/>
  <c r="H271" i="1" s="1"/>
  <c r="B121" i="1"/>
  <c r="G121" i="1"/>
  <c r="H121" i="1" s="1"/>
  <c r="G288" i="1"/>
  <c r="H288" i="1" s="1"/>
  <c r="B288" i="1"/>
  <c r="G307" i="1"/>
  <c r="H307" i="1" s="1"/>
  <c r="B307" i="1"/>
  <c r="G345" i="1"/>
  <c r="H345" i="1" s="1"/>
  <c r="B345" i="1"/>
  <c r="B155" i="1"/>
  <c r="G155" i="1"/>
  <c r="H155" i="1" s="1"/>
  <c r="B157" i="1"/>
  <c r="G157" i="1"/>
  <c r="H157" i="1" s="1"/>
  <c r="B332" i="1"/>
  <c r="G332" i="1"/>
  <c r="H332" i="1" s="1"/>
  <c r="B177" i="1"/>
  <c r="G177" i="1"/>
  <c r="H177" i="1" s="1"/>
  <c r="G73" i="1"/>
  <c r="H73" i="1" s="1"/>
  <c r="B73" i="1"/>
  <c r="G41" i="1"/>
  <c r="H41" i="1" s="1"/>
  <c r="B41" i="1"/>
  <c r="G77" i="1"/>
  <c r="H77" i="1" s="1"/>
  <c r="B77" i="1"/>
  <c r="B193" i="1"/>
  <c r="G193" i="1"/>
  <c r="H193" i="1" s="1"/>
  <c r="G84" i="1"/>
  <c r="H84" i="1" s="1"/>
  <c r="B84" i="1"/>
  <c r="G79" i="1"/>
  <c r="H79" i="1" s="1"/>
  <c r="B79" i="1"/>
  <c r="B104" i="1"/>
  <c r="G104" i="1"/>
  <c r="H104" i="1" s="1"/>
  <c r="G149" i="1"/>
  <c r="H149" i="1" s="1"/>
  <c r="B149" i="1"/>
  <c r="B202" i="1"/>
  <c r="G202" i="1"/>
  <c r="H202" i="1" s="1"/>
  <c r="B290" i="1"/>
  <c r="G290" i="1"/>
  <c r="H290" i="1" s="1"/>
  <c r="G300" i="1"/>
  <c r="H300" i="1" s="1"/>
  <c r="B300" i="1"/>
  <c r="B86" i="1"/>
  <c r="G86" i="1"/>
  <c r="H86" i="1" s="1"/>
  <c r="B276" i="1"/>
  <c r="G276" i="1"/>
  <c r="H276" i="1" s="1"/>
  <c r="B343" i="1"/>
  <c r="G343" i="1"/>
  <c r="H343" i="1" s="1"/>
  <c r="B187" i="1"/>
  <c r="G187" i="1"/>
  <c r="H187" i="1" s="1"/>
  <c r="B189" i="1"/>
  <c r="G189" i="1"/>
  <c r="H189" i="1" s="1"/>
  <c r="G292" i="1"/>
  <c r="H292" i="1" s="1"/>
  <c r="B292" i="1"/>
  <c r="B179" i="1"/>
  <c r="G179" i="1"/>
  <c r="H179" i="1" s="1"/>
  <c r="G273" i="1"/>
  <c r="H273" i="1" s="1"/>
  <c r="B273" i="1"/>
  <c r="G218" i="1"/>
  <c r="H218" i="1" s="1"/>
  <c r="B218" i="1"/>
  <c r="G102" i="1"/>
  <c r="H102" i="1" s="1"/>
  <c r="B102" i="1"/>
  <c r="G200" i="1"/>
  <c r="H200" i="1" s="1"/>
  <c r="B200" i="1"/>
  <c r="G298" i="1"/>
  <c r="H298" i="1" s="1"/>
  <c r="B298" i="1"/>
  <c r="G224" i="1"/>
  <c r="H224" i="1" s="1"/>
  <c r="B224" i="1"/>
  <c r="G330" i="1"/>
  <c r="H330" i="1" s="1"/>
  <c r="B330" i="1"/>
  <c r="G81" i="1"/>
  <c r="H81" i="1" s="1"/>
  <c r="B81" i="1"/>
  <c r="G106" i="1"/>
  <c r="H106" i="1" s="1"/>
  <c r="B106" i="1"/>
  <c r="G151" i="1"/>
  <c r="H151" i="1" s="1"/>
  <c r="B151" i="1"/>
  <c r="B205" i="1"/>
  <c r="G205" i="1"/>
  <c r="H205" i="1" s="1"/>
  <c r="B291" i="1"/>
  <c r="G291" i="1"/>
  <c r="H291" i="1" s="1"/>
  <c r="G301" i="1"/>
  <c r="H301" i="1" s="1"/>
  <c r="B301" i="1"/>
  <c r="B88" i="1"/>
  <c r="G88" i="1"/>
  <c r="H88" i="1" s="1"/>
  <c r="B278" i="1"/>
  <c r="G278" i="1"/>
  <c r="H278" i="1" s="1"/>
  <c r="B344" i="1"/>
  <c r="G344" i="1"/>
  <c r="H344" i="1" s="1"/>
  <c r="G17" i="1"/>
  <c r="H17" i="1" s="1"/>
  <c r="G16" i="1"/>
  <c r="H16" i="1" s="1"/>
  <c r="G18" i="1"/>
  <c r="H18" i="1" s="1"/>
  <c r="G8" i="1"/>
  <c r="H8" i="1" s="1"/>
  <c r="G79" i="4"/>
  <c r="H79" i="4" s="1"/>
  <c r="B79" i="4"/>
  <c r="G72" i="4"/>
  <c r="H72" i="4" s="1"/>
  <c r="B72" i="4"/>
  <c r="G50" i="4"/>
  <c r="H50" i="4" s="1"/>
  <c r="B50" i="4"/>
  <c r="G61" i="4"/>
  <c r="H61" i="4" s="1"/>
  <c r="B61" i="4"/>
  <c r="G70" i="4"/>
  <c r="H70" i="4" s="1"/>
  <c r="B70" i="4"/>
  <c r="G55" i="4"/>
  <c r="H55" i="4" s="1"/>
  <c r="B55" i="4"/>
  <c r="G64" i="4"/>
  <c r="H64" i="4" s="1"/>
  <c r="B64" i="4"/>
  <c r="G49" i="4"/>
  <c r="H49" i="4" s="1"/>
  <c r="B49" i="4"/>
  <c r="G8" i="4"/>
  <c r="H8" i="4" s="1"/>
  <c r="B8" i="4"/>
  <c r="G83" i="4"/>
  <c r="H83" i="4" s="1"/>
  <c r="B83" i="4"/>
  <c r="G45" i="4"/>
  <c r="H45" i="4" s="1"/>
  <c r="B45" i="4"/>
  <c r="G56" i="4"/>
  <c r="H56" i="4" s="1"/>
  <c r="B56" i="4"/>
  <c r="G66" i="4"/>
  <c r="H66" i="4" s="1"/>
  <c r="B66" i="4"/>
  <c r="G74" i="4"/>
  <c r="H74" i="4" s="1"/>
  <c r="B74" i="4"/>
  <c r="G81" i="4"/>
  <c r="H81" i="4" s="1"/>
  <c r="B81" i="4"/>
  <c r="G42" i="4"/>
  <c r="H42" i="4" s="1"/>
  <c r="B42" i="4"/>
  <c r="G51" i="4"/>
  <c r="H51" i="4" s="1"/>
  <c r="B51" i="4"/>
  <c r="G62" i="4"/>
  <c r="H62" i="4" s="1"/>
  <c r="B62" i="4"/>
  <c r="G38" i="4"/>
  <c r="H38" i="4" s="1"/>
  <c r="B38" i="4"/>
  <c r="G82" i="4"/>
  <c r="H82" i="4" s="1"/>
  <c r="B82" i="4"/>
  <c r="G44" i="4"/>
  <c r="H44" i="4" s="1"/>
  <c r="B44" i="4"/>
  <c r="G78" i="4"/>
  <c r="H78" i="4" s="1"/>
  <c r="B78" i="4"/>
  <c r="G84" i="4"/>
  <c r="H84" i="4" s="1"/>
  <c r="B84" i="4"/>
  <c r="G46" i="4"/>
  <c r="H46" i="4" s="1"/>
  <c r="B46" i="4"/>
  <c r="G57" i="4"/>
  <c r="H57" i="4" s="1"/>
  <c r="B57" i="4"/>
  <c r="G67" i="4"/>
  <c r="H67" i="4" s="1"/>
  <c r="B67" i="4"/>
  <c r="G80" i="4"/>
  <c r="H80" i="4" s="1"/>
  <c r="B80" i="4"/>
  <c r="G76" i="4"/>
  <c r="H76" i="4" s="1"/>
  <c r="B76" i="4"/>
  <c r="G43" i="4"/>
  <c r="H43" i="4" s="1"/>
  <c r="B43" i="4"/>
  <c r="G52" i="4"/>
  <c r="H52" i="4" s="1"/>
  <c r="B52" i="4"/>
  <c r="G63" i="4"/>
  <c r="H63" i="4" s="1"/>
  <c r="B63" i="4"/>
  <c r="G48" i="4"/>
  <c r="H48" i="4" s="1"/>
  <c r="B48" i="4"/>
  <c r="G58" i="4"/>
  <c r="H58" i="4" s="1"/>
  <c r="B58" i="4"/>
  <c r="G68" i="4"/>
  <c r="H68" i="4" s="1"/>
  <c r="B68" i="4"/>
  <c r="G60" i="4"/>
  <c r="H60" i="4" s="1"/>
  <c r="B60" i="4"/>
  <c r="G69" i="4"/>
  <c r="H69" i="4" s="1"/>
  <c r="B69" i="4"/>
</calcChain>
</file>

<file path=xl/sharedStrings.xml><?xml version="1.0" encoding="utf-8"?>
<sst xmlns="http://schemas.openxmlformats.org/spreadsheetml/2006/main" count="18750" uniqueCount="3330">
  <si>
    <t>DOPRODEJ</t>
  </si>
  <si>
    <t>Reg. číslo</t>
  </si>
  <si>
    <t>Název</t>
  </si>
  <si>
    <t>Množství</t>
  </si>
  <si>
    <t>K18/B/01</t>
  </si>
  <si>
    <t>nar.hrana /B 18 mm - černá</t>
  </si>
  <si>
    <t>bm</t>
  </si>
  <si>
    <t/>
  </si>
  <si>
    <t xml:space="preserve">          </t>
  </si>
  <si>
    <t>K18/B/02</t>
  </si>
  <si>
    <t>nar.hrana /B 18 mm - bílá</t>
  </si>
  <si>
    <t>K18/B/03</t>
  </si>
  <si>
    <t>nar.hrana /B 18 mm - šedá</t>
  </si>
  <si>
    <t>K18/B/13</t>
  </si>
  <si>
    <t>nar.hrana /B 18 mm - hnědá buk</t>
  </si>
  <si>
    <t>K18/B/05</t>
  </si>
  <si>
    <t>nar.hrana /B 18 mm - červená</t>
  </si>
  <si>
    <t>K18/B/06</t>
  </si>
  <si>
    <t>nar.hrana /B 18 mm - zelená</t>
  </si>
  <si>
    <t>K18/B/08</t>
  </si>
  <si>
    <t>nar.hrana /B 18 mm - žlutá</t>
  </si>
  <si>
    <t>K18/B/14</t>
  </si>
  <si>
    <t>nar. hrana/B 18 mm - oranžová</t>
  </si>
  <si>
    <t>K18/B/15</t>
  </si>
  <si>
    <t>nar. hrana/ B 18 mm - fialová</t>
  </si>
  <si>
    <t>K36/02</t>
  </si>
  <si>
    <t>nar. hrana 36 mm - bílá</t>
  </si>
  <si>
    <t>K38/01</t>
  </si>
  <si>
    <t>nar. hrana 38 mm  - černá</t>
  </si>
  <si>
    <t>S18 P0256</t>
  </si>
  <si>
    <t>Nar. hrana 18 mm - buk</t>
  </si>
  <si>
    <t>U38/Nat</t>
  </si>
  <si>
    <t>U - profil 38 mm; délka 4,2m - hliník nat.</t>
  </si>
  <si>
    <t>U38/p/Nat</t>
  </si>
  <si>
    <t>spojovací roh vnější - hliník nat.</t>
  </si>
  <si>
    <t>ks</t>
  </si>
  <si>
    <t>U38/r/Nat</t>
  </si>
  <si>
    <t>spojovací roh vnitřní - hliník nat.</t>
  </si>
  <si>
    <t>UL18/Al</t>
  </si>
  <si>
    <t>U - profil - hliník</t>
  </si>
  <si>
    <t>UL18/Ne</t>
  </si>
  <si>
    <t>U - profil - nerez</t>
  </si>
  <si>
    <t>UL18/r/Al</t>
  </si>
  <si>
    <t>spojovací roh - hliník</t>
  </si>
  <si>
    <t>UL18/r/Ne</t>
  </si>
  <si>
    <t>spojovací roh - nerez</t>
  </si>
  <si>
    <t>T1005/B/NaR</t>
  </si>
  <si>
    <t>dekorativní lišta 10x0,5mm - hliník natural - bez samolepky - rozměřená</t>
  </si>
  <si>
    <t>T1005/B/Nat</t>
  </si>
  <si>
    <t>dekorativní lišta 10x0,5mm - hliník natural - bez samolepky</t>
  </si>
  <si>
    <t>T1005/Nat</t>
  </si>
  <si>
    <t>dekorativní lišta 10x0,5mm - hliník natural</t>
  </si>
  <si>
    <t>T1005/NatR</t>
  </si>
  <si>
    <t>dekorativní lišta 10x0,5mm - hliník natural - rozměřená</t>
  </si>
  <si>
    <t>T1020/01</t>
  </si>
  <si>
    <t>dekorativní lišta 10x2mm - černá</t>
  </si>
  <si>
    <t>T1020/01R</t>
  </si>
  <si>
    <t>dekorativní lišta 10x2mm - černá - rozměřený</t>
  </si>
  <si>
    <t>T1020/Al</t>
  </si>
  <si>
    <t>dekorativní lišta 10x2mm - hliník broušený</t>
  </si>
  <si>
    <t>T1020/AlR</t>
  </si>
  <si>
    <t>dekorativní lišta 10x2mm - hliník broušený - rozměřená</t>
  </si>
  <si>
    <t>T1020/Nat</t>
  </si>
  <si>
    <t>dekorativní lišta 10x2mm - hliník natural</t>
  </si>
  <si>
    <t>T1020/Ne</t>
  </si>
  <si>
    <t>dekorativní lišta 10x2mm - nerez broušený</t>
  </si>
  <si>
    <t>T2020/Nat</t>
  </si>
  <si>
    <t>dekorativní lišta 20x2mm - hliník natural</t>
  </si>
  <si>
    <t>T2020/Ne</t>
  </si>
  <si>
    <t>dekorativní lišta 20x2mm - nerez broušený</t>
  </si>
  <si>
    <t>0S060/01</t>
  </si>
  <si>
    <t>svislý úchytový profil - černá mat</t>
  </si>
  <si>
    <t>S044/Ne</t>
  </si>
  <si>
    <t>montážní profil pro upevnění vestavné trouby do profilů S059, S060</t>
  </si>
  <si>
    <t>S056/01</t>
  </si>
  <si>
    <t>úchyt.profil "L" pod pracovní desku - černá mat</t>
  </si>
  <si>
    <t>S056/02L</t>
  </si>
  <si>
    <t>úchyt.profil "L" pod pracovní desku - bílá lesk</t>
  </si>
  <si>
    <t>S056/Al</t>
  </si>
  <si>
    <t>úchyt.profil "L" pod pracovní desku - hliník broušený</t>
  </si>
  <si>
    <t>S056/An</t>
  </si>
  <si>
    <t>úchyt.profil "L" pod pracovní desku - antracit RAL7016</t>
  </si>
  <si>
    <t>S056/dub</t>
  </si>
  <si>
    <t>úchyt.profil "L" pod pracovní desku - DÝHA dub</t>
  </si>
  <si>
    <t>S056/LED/01</t>
  </si>
  <si>
    <t>úchyt. LED profil "L" pod pracovní desku - černá mat (RAL 9005)</t>
  </si>
  <si>
    <t>S056/LED/02L</t>
  </si>
  <si>
    <t>úchyt. LED profil "L" pod pracovní desku - bílá lesk</t>
  </si>
  <si>
    <t>S056/LED/An</t>
  </si>
  <si>
    <t>úchyt. LED profil "L" pod pracovní desku - antracit</t>
  </si>
  <si>
    <t>S056/LED/Nat</t>
  </si>
  <si>
    <t>úchyt. LED profil "L" pod pracovní desku - hliník natural</t>
  </si>
  <si>
    <t>S056/LED/Ne</t>
  </si>
  <si>
    <t>úchyt. LED profil "L" pod pracovní desku - nerez broušený</t>
  </si>
  <si>
    <t>S056/Nat</t>
  </si>
  <si>
    <t>úchyt.profil "L" pod pracovní desku - hliník natural</t>
  </si>
  <si>
    <t>S056/Ne</t>
  </si>
  <si>
    <t>úchyt.profil "L" pod pracovní desku - nerez broušený</t>
  </si>
  <si>
    <t>S056/p/Al</t>
  </si>
  <si>
    <t>roh vnější k úchytovému profilu - hliník</t>
  </si>
  <si>
    <t>S056/p/Ne</t>
  </si>
  <si>
    <t>roh vnější k úchytovému profilu - nerez</t>
  </si>
  <si>
    <t>S056/p2/01</t>
  </si>
  <si>
    <t>PLASTOVÝ roh vnější k úchytovému profilu - černý</t>
  </si>
  <si>
    <t>S056/p2/02</t>
  </si>
  <si>
    <t>PLASTOVÝ roh vnější k úchytovému profilu - bílá</t>
  </si>
  <si>
    <t>S056/p2/Al</t>
  </si>
  <si>
    <t>PLASTOVÝ roh vnější k úchytovému profilu - hliník</t>
  </si>
  <si>
    <t>S056/p2/An</t>
  </si>
  <si>
    <t>PLASTOVÝ roh vnější k úchytovému profilu - antracit</t>
  </si>
  <si>
    <t>S056/p2/Ne</t>
  </si>
  <si>
    <t>PLASTOVÝ roh vnější k úchytovému profilu - nerez</t>
  </si>
  <si>
    <t>S056/r/Al</t>
  </si>
  <si>
    <t>roh vnitřní k úchytovému profilu - hliník</t>
  </si>
  <si>
    <t>S056/r/Ne</t>
  </si>
  <si>
    <t>roh vnitřní k úchytovému profilu - nerez</t>
  </si>
  <si>
    <t>S056/r2/01</t>
  </si>
  <si>
    <t>PLASTOVÝ roh vnitřní k úchytovému profilu - černý</t>
  </si>
  <si>
    <t>S056/r2/02</t>
  </si>
  <si>
    <t>PLASTOVÝ roh vnitřní k úchytovému profilu - bílá</t>
  </si>
  <si>
    <t>S056/r2/Al</t>
  </si>
  <si>
    <t>PLASTOVÝ roh vnitřní k úchytovému profilu - hliník</t>
  </si>
  <si>
    <t>S056/r2/An</t>
  </si>
  <si>
    <t>PLASTOVÝ roh vnitřní k úchytovému profilu - antracit</t>
  </si>
  <si>
    <t>S056/r2/Ne</t>
  </si>
  <si>
    <t>PLASTOVÝ roh vnitřní k úchytovému profilu - nerez</t>
  </si>
  <si>
    <t>S056/z/01_L</t>
  </si>
  <si>
    <t>koncovka k úchytovému profilu "L" - černá, levá</t>
  </si>
  <si>
    <t>S056/z/01_P</t>
  </si>
  <si>
    <t>koncovka k úchytovému profilu "L" - černá, pravá</t>
  </si>
  <si>
    <t>S056/z/02_L</t>
  </si>
  <si>
    <t>koncovka k úchytovému profilu "L" - bílá, levá</t>
  </si>
  <si>
    <t>S056/z/02_P</t>
  </si>
  <si>
    <t>koncovka k úchytovému profilu "L" - bílá, pravá</t>
  </si>
  <si>
    <t>S056/z/Al_L</t>
  </si>
  <si>
    <t>koncovka k úchytovému profilu "L" - hliník, levá</t>
  </si>
  <si>
    <t>S056/z/Al_P</t>
  </si>
  <si>
    <t>koncovka k úchytovému profilu "L" - hliník, pravá</t>
  </si>
  <si>
    <t>S056/z/An_L</t>
  </si>
  <si>
    <t>koncovka k úchytovému profilu "L" - antracit, levá</t>
  </si>
  <si>
    <t>S056/z/An_P</t>
  </si>
  <si>
    <t>koncovka k úchytovému profilu "L" - antracit, pravá</t>
  </si>
  <si>
    <t>S056/z/Ne_L</t>
  </si>
  <si>
    <t>koncovka k úchytovému profilu "L" - nerez, levá</t>
  </si>
  <si>
    <t>S056/z/Ne_P</t>
  </si>
  <si>
    <t>koncovka k úchytovému profilu "L" - nerez, pravá</t>
  </si>
  <si>
    <t>S056/z2/01_L</t>
  </si>
  <si>
    <t>koncovka PLNÁ k úchytovému profilu "L" - černá, levá</t>
  </si>
  <si>
    <t>S056/z2/01_P</t>
  </si>
  <si>
    <t>koncovka PLNÁ k úchytovému profilu "L" - černá, pravá</t>
  </si>
  <si>
    <t>S056/z2/02_L</t>
  </si>
  <si>
    <t>koncovka PLNÁ k úchytovému profilu "L" - bílá, levá</t>
  </si>
  <si>
    <t>S056/z2/02_P</t>
  </si>
  <si>
    <t>koncovka PLNÁ k úchytovému profilu "L" - bílá, pravá</t>
  </si>
  <si>
    <t>S056/z2/Al_L</t>
  </si>
  <si>
    <t>koncovka PLNÁ k úchytovému profilu "L" - hliník, levá</t>
  </si>
  <si>
    <t>S056/z2/Al_P</t>
  </si>
  <si>
    <t>koncovka PLNÁ k úchytovému profilu "L" - hliník, pravá</t>
  </si>
  <si>
    <t>S056/z2/An_L</t>
  </si>
  <si>
    <t>koncovka PLNÁ k úchytovému profilu "L" - antracit, levá</t>
  </si>
  <si>
    <t>S056/z2/An_P</t>
  </si>
  <si>
    <t>koncovka PLNÁ k úchytovému profilu "L" - antracit, pravá</t>
  </si>
  <si>
    <t>S056/z2/Ne_L</t>
  </si>
  <si>
    <t>koncovka PLNÁ k úchytovému profilu "L" - nerez, levá</t>
  </si>
  <si>
    <t>S056/z2/Ne_P</t>
  </si>
  <si>
    <t>koncovka PLNÁ k úchytovému profilu "L" - nerez, pravá</t>
  </si>
  <si>
    <t>S056/z3/01_L</t>
  </si>
  <si>
    <t>koncovka PLNÁ k úchytovému LED profilu "L" - černá, levá</t>
  </si>
  <si>
    <t>S056/z3/01_P</t>
  </si>
  <si>
    <t>koncovka PLNÁ k úchytovému LED profilu "L" - černá, pravá</t>
  </si>
  <si>
    <t>S056/z3/02_L</t>
  </si>
  <si>
    <t>koncovka PLNÁ k úchytovému LED profilu "L" - bílá, levá</t>
  </si>
  <si>
    <t>S056/z3/02_P</t>
  </si>
  <si>
    <t>koncovka PLNÁ k úchytovému LED profilu "L" - bílá, pravá</t>
  </si>
  <si>
    <t>S056/z3/Al_L</t>
  </si>
  <si>
    <t>koncovka PLNÁ k úchytovému LED profilu "L" - hliník, levá</t>
  </si>
  <si>
    <t>S056/z3/Al_P</t>
  </si>
  <si>
    <t>koncovka PLNÁ k úchytovému LED profilu "L" - hliník, pravá</t>
  </si>
  <si>
    <t>S056/z3/An_L</t>
  </si>
  <si>
    <t>koncovka PLNÁ k úchytovému LED profilu "L" - antracit, levá</t>
  </si>
  <si>
    <t>S056/z3/An_P</t>
  </si>
  <si>
    <t>koncovka PLNÁ k úchytovému LED profilu "L" - antracit, pravá</t>
  </si>
  <si>
    <t>S056/z3/Ne_L</t>
  </si>
  <si>
    <t>koncovka PLNÁ k úchytovému LED profilu "L" - nerez, levá</t>
  </si>
  <si>
    <t>S056/z3/Ne_P</t>
  </si>
  <si>
    <t>koncovka PLNÁ k úchytovému LED profilu "L" - nerez, pravá</t>
  </si>
  <si>
    <t>S057/01</t>
  </si>
  <si>
    <t>zásuvkový úchytový profil "C" - černá mat</t>
  </si>
  <si>
    <t>S057/02L</t>
  </si>
  <si>
    <t>zásuvkový úchytový profil "C" - bílá lesk</t>
  </si>
  <si>
    <t>S057/Al</t>
  </si>
  <si>
    <t>zásuvkový úchytový profil "C" - hliník broušený</t>
  </si>
  <si>
    <t>S057/An</t>
  </si>
  <si>
    <t>zásuvkový úchytový profil "C" - antracit RAL7016</t>
  </si>
  <si>
    <t>S057/dub</t>
  </si>
  <si>
    <t>zásuvkový úchytový profil "C" - DÝHA dub</t>
  </si>
  <si>
    <t>S057/LED/01</t>
  </si>
  <si>
    <t>zásuvkový úchytový LED profil "C" - černá mat</t>
  </si>
  <si>
    <t>S057/LED/02L</t>
  </si>
  <si>
    <t>zásuvkový úchytový LED profil "C" - bílá lesk</t>
  </si>
  <si>
    <t>S057/LED/An</t>
  </si>
  <si>
    <t>zásuvkový úchytový LED profil "C" - antracit</t>
  </si>
  <si>
    <t>S057/LED/Nat</t>
  </si>
  <si>
    <t>zásuvkový úchytový LED profil "C" - hliník natural</t>
  </si>
  <si>
    <t>S057/LED/Ne</t>
  </si>
  <si>
    <t>zásuvkový úchytový LED profil "C" - nerez broušený</t>
  </si>
  <si>
    <t>S057/Nat</t>
  </si>
  <si>
    <t>zásuvkový úchytový profil "C" - hliník natural</t>
  </si>
  <si>
    <t>S057/Ne</t>
  </si>
  <si>
    <t>zásuvkový úchytový profil "C" - nerez broušený</t>
  </si>
  <si>
    <t>S057/z/01</t>
  </si>
  <si>
    <t>koncovka k úchytovému profilu "C" - černá</t>
  </si>
  <si>
    <t>S057/z/02</t>
  </si>
  <si>
    <t>koncovka k úchytovému profilu "C" - bílá</t>
  </si>
  <si>
    <t>S057/z/Al</t>
  </si>
  <si>
    <t>koncovka k úchytovému profilu "C" - hliník (pro Al+Nat)</t>
  </si>
  <si>
    <t>S057/z/An</t>
  </si>
  <si>
    <t>koncovka k úchytovému profilu "C" - antracit</t>
  </si>
  <si>
    <t>S057/z/Ne</t>
  </si>
  <si>
    <t>koncovka k úchytovému profilu "C" - nerez</t>
  </si>
  <si>
    <t>S057/z2/01</t>
  </si>
  <si>
    <t>koncovka PLNÁ k úchytovému profilu "C" - černá</t>
  </si>
  <si>
    <t>S057/z2/02</t>
  </si>
  <si>
    <t>koncovka PLNÁ k úchytovému profilu "C" - bílá</t>
  </si>
  <si>
    <t>S057/z2/Al</t>
  </si>
  <si>
    <t>koncovka PLNÁ k úchytovému profilu "C" - hliník (pro Al+Nat)</t>
  </si>
  <si>
    <t>S057/z2/An</t>
  </si>
  <si>
    <t>koncovka PLNÁ k úchytovému profilu "C" - antracit</t>
  </si>
  <si>
    <t>S057/z2/Ne</t>
  </si>
  <si>
    <t>koncovka PLNÁ k úchytovému profilu "C" - nerez</t>
  </si>
  <si>
    <t>S057/z3/01_L</t>
  </si>
  <si>
    <t>koncovka PLNÁ k úchytovému LED profilu "C" - černá, levá</t>
  </si>
  <si>
    <t>S057/z3/01_P</t>
  </si>
  <si>
    <t>koncovka PLNÁ k úchytovému LED profilu "C" - černá, pravá</t>
  </si>
  <si>
    <t>S057/z3/02_L</t>
  </si>
  <si>
    <t>koncovka PLNÁ k úchytovému LED profilu "C" - bílá, levá</t>
  </si>
  <si>
    <t>S057/z3/02_P</t>
  </si>
  <si>
    <t>koncovka PLNÁ k úchytovému LED profilu "C" - bílá, pravá</t>
  </si>
  <si>
    <t>S057/z3/Al_L</t>
  </si>
  <si>
    <t>koncovka PLNÁ k úchytovému LED profilu "C" - hliník, levá</t>
  </si>
  <si>
    <t>S057/z3/Al_P</t>
  </si>
  <si>
    <t>koncovka PLNÁ k úchytovému LED profilu "C" - hliník, pravá</t>
  </si>
  <si>
    <t>S057/z3/An_L</t>
  </si>
  <si>
    <t>koncovka PLNÁ k úchytovému LED profilu "C" - antracit, levá</t>
  </si>
  <si>
    <t>S057/z3/An_P</t>
  </si>
  <si>
    <t>koncovka PLNÁ k úchytovému LED profilu "C" - antracit, pravá</t>
  </si>
  <si>
    <t>S057/z3/Ne_L</t>
  </si>
  <si>
    <t>koncovka PLNÁ k úchytovému LED profilu "C" - nerez, levá</t>
  </si>
  <si>
    <t>S057/z3/Ne_P</t>
  </si>
  <si>
    <t>koncovka PLNÁ k úchytovému LED profilu "C" - nerez, pravá</t>
  </si>
  <si>
    <t>S059/01</t>
  </si>
  <si>
    <t>svislý úchytový profil - černá mat, L=2700mm</t>
  </si>
  <si>
    <t>S059/02L</t>
  </si>
  <si>
    <t>svislý úchytový profil - bílá lesk, L=2700mm</t>
  </si>
  <si>
    <t>S059/An</t>
  </si>
  <si>
    <t>svislý úchytový profil - antracit</t>
  </si>
  <si>
    <t>S059/LED/01</t>
  </si>
  <si>
    <t>svislý LED úchytový profil - černá mat</t>
  </si>
  <si>
    <t>S059/LED/02L</t>
  </si>
  <si>
    <t>svislý LED úchytový profil - bílá lesk</t>
  </si>
  <si>
    <t>S059/LED/Ne</t>
  </si>
  <si>
    <t>svislý LED úchytový profil - nerez broušený</t>
  </si>
  <si>
    <t>S059/nat</t>
  </si>
  <si>
    <t>svislý úchytový profil - hliník natural, L=2700 mm</t>
  </si>
  <si>
    <t>S059/Ne</t>
  </si>
  <si>
    <t>svislý úchytový profil - nerez broušený, L=2700 mm</t>
  </si>
  <si>
    <t>S060/ Ne</t>
  </si>
  <si>
    <t>svislý úchytový profil - nerez broušený L=4500 mm</t>
  </si>
  <si>
    <t>S060/01</t>
  </si>
  <si>
    <t>svislý úchytový profil - černá mat, L=2700</t>
  </si>
  <si>
    <t>S060/02L</t>
  </si>
  <si>
    <t>svislý úchytový profil - bílá lesk, L=2700</t>
  </si>
  <si>
    <t>S060/An</t>
  </si>
  <si>
    <t>S060/LED/01</t>
  </si>
  <si>
    <t>S060/LED/02L</t>
  </si>
  <si>
    <t>S060/LED/Ne</t>
  </si>
  <si>
    <t>S060/Nat</t>
  </si>
  <si>
    <t>svislý úchytový profil - hliník natural, L=2700</t>
  </si>
  <si>
    <t>S060/Ne</t>
  </si>
  <si>
    <t>svislý úchytový profil - nerez broušený, L=2700</t>
  </si>
  <si>
    <t>S068/01</t>
  </si>
  <si>
    <t>úchytový profil pro horní skříňky s výklopem - černá mat</t>
  </si>
  <si>
    <t>S068/02L</t>
  </si>
  <si>
    <t>úchytový profil pro horní skříňky s výklopem - bílá lesk</t>
  </si>
  <si>
    <t>S068/An</t>
  </si>
  <si>
    <t>úchytový profil pro horní skříňky s výklopem - antracit</t>
  </si>
  <si>
    <t>S068/LED/01</t>
  </si>
  <si>
    <t>úchytový LED profil pro horní skříňky s výklopem - černá mat</t>
  </si>
  <si>
    <t>S068/LED/02L</t>
  </si>
  <si>
    <t>úchytový LED profil pro horní skříňky s výklopem - bílá lesk</t>
  </si>
  <si>
    <t>S068/LED/Nat</t>
  </si>
  <si>
    <t>úchytový LED profil pro horní skříňky s výklopem - hliník nat.</t>
  </si>
  <si>
    <t>S068/LED/Ne</t>
  </si>
  <si>
    <t>úchytový LED profil pro horní skříňky s výklopem - nerez br.</t>
  </si>
  <si>
    <t>S068/Nat</t>
  </si>
  <si>
    <t>úchytový profil pro horní skříňky s výklopem - hliník nat.</t>
  </si>
  <si>
    <t>S068/Ne</t>
  </si>
  <si>
    <t>úchytový profil pro horní skříňky s výklopem - nerez br.</t>
  </si>
  <si>
    <t>S069/Ne</t>
  </si>
  <si>
    <t>úchytový profil pro horní skříňky - nerez broušený</t>
  </si>
  <si>
    <t>S2506/Al</t>
  </si>
  <si>
    <t>úchytkový narážecí profil - hliník broušený</t>
  </si>
  <si>
    <t>S2506/Ne</t>
  </si>
  <si>
    <t>úchytkový narážecí profil - nerez broušený</t>
  </si>
  <si>
    <t>S2512/Al</t>
  </si>
  <si>
    <t>úchytkový profil 22x12 - hliník broušený</t>
  </si>
  <si>
    <t>S2512/Ne</t>
  </si>
  <si>
    <t>úchytkový profil 22x12 - nerez broušený</t>
  </si>
  <si>
    <t>S2519/Al</t>
  </si>
  <si>
    <t>úchytkový profil 36x20 - hliník broušený</t>
  </si>
  <si>
    <t>S2519/Ne</t>
  </si>
  <si>
    <t>úchytkový profil 36x20 - nerez broušený</t>
  </si>
  <si>
    <t>S346/01</t>
  </si>
  <si>
    <t>uchycení k profilům S056, S057</t>
  </si>
  <si>
    <t>set</t>
  </si>
  <si>
    <t>S99/00</t>
  </si>
  <si>
    <t>kovové uchycení k profilům S056, S057</t>
  </si>
  <si>
    <t>Ostatní</t>
  </si>
  <si>
    <t>L1812/Al</t>
  </si>
  <si>
    <t>univerzální L profil - hliník broušený</t>
  </si>
  <si>
    <t>L1812/Ne</t>
  </si>
  <si>
    <t>univerzální L profil - nerez broušený</t>
  </si>
  <si>
    <t>Mpara450/02</t>
  </si>
  <si>
    <t>ochranná lišta proti páře - modul 450 - bílá</t>
  </si>
  <si>
    <t>Mpara450/str</t>
  </si>
  <si>
    <t>ochranná lišta proti páře - modul 450 - stříbrná</t>
  </si>
  <si>
    <t>Mpara600/02</t>
  </si>
  <si>
    <t>ochranná lišta proti páře - modul 600 - bílá</t>
  </si>
  <si>
    <t>Mpara600/str</t>
  </si>
  <si>
    <t>ochranná lišta proti páře - modul 600 - stříbrná</t>
  </si>
  <si>
    <t>Mvzpera6/1/02</t>
  </si>
  <si>
    <t>Al vzpěra pro skříňky 600mm - pod dřezy, police, záda skříněk - bílá</t>
  </si>
  <si>
    <t>Mvzpera6/1/str</t>
  </si>
  <si>
    <t>Al vzpěra pro skříňky 600mm - pod dřezy, police, záda skříněk - stříbrná</t>
  </si>
  <si>
    <t>Mvzpera6/2/02</t>
  </si>
  <si>
    <t>Al vzpěra pro skříňky 600mm - pod varnou desku - bílá</t>
  </si>
  <si>
    <t>Mvzpera6/2/str</t>
  </si>
  <si>
    <t>Al vzpěra pro skříňky 600mm - pod varnou desku - stříbrná</t>
  </si>
  <si>
    <t>Mvzpera9/1/02</t>
  </si>
  <si>
    <t>Al vzpěra pro skříňky 900mm - pod dřezy, police, záda skříněk - bílá</t>
  </si>
  <si>
    <t>Mvzpera9/1/str</t>
  </si>
  <si>
    <t>Al vzpěra pro skříňky 900mm - pod dřezy, police, záda skříněk - stříbrná</t>
  </si>
  <si>
    <t>Mvzpera9/2/02</t>
  </si>
  <si>
    <t>Al vzpěra pro skříňky 900mm - pod varnou desku - bílá</t>
  </si>
  <si>
    <t>Mvzpera9/2/str</t>
  </si>
  <si>
    <t>Al vzpěra pro skříňky 900mm - pod varnou desku - stříbrná</t>
  </si>
  <si>
    <t>S040/03</t>
  </si>
  <si>
    <t>protiskluzová folie š.480mm - šedá</t>
  </si>
  <si>
    <t>S041/02</t>
  </si>
  <si>
    <t>protiskluzová folie š.480mm, textilní - bílá</t>
  </si>
  <si>
    <t>S041/An</t>
  </si>
  <si>
    <t>protiskluzová folie š.480mm, textilní - antracit</t>
  </si>
  <si>
    <t>S070/03</t>
  </si>
  <si>
    <t>Protiprachový profil do skříní-šedá</t>
  </si>
  <si>
    <t>4007360286842</t>
  </si>
  <si>
    <t>vzpera/prisl.1/02</t>
  </si>
  <si>
    <t>univerzální sada elementů pro dřezy/ police - bílá</t>
  </si>
  <si>
    <t>vzpera/prisl.1/03</t>
  </si>
  <si>
    <t>univerzální sada elementů pro dřezy/ police - šedá</t>
  </si>
  <si>
    <t>vzpera/prisl.2/02</t>
  </si>
  <si>
    <t>univerzální sada elementů pro varné desky - bílá</t>
  </si>
  <si>
    <t>vzpera/prisl.2/03</t>
  </si>
  <si>
    <t>univerzální sada elementů pro varné desky - šedá</t>
  </si>
  <si>
    <t>vzpera/prisl.3/02</t>
  </si>
  <si>
    <t>univerzální sada elementů pro záda skříněk - bílá</t>
  </si>
  <si>
    <t>vzpera/prisl.3/03</t>
  </si>
  <si>
    <t>univerzální sada elementů pro záda skříněk - šedá</t>
  </si>
  <si>
    <t>Xvzpera/02</t>
  </si>
  <si>
    <t>Al vzpěra atyp L=1200 mm, bílá</t>
  </si>
  <si>
    <t>Xvzpera/str</t>
  </si>
  <si>
    <t>Al vzpěra atyp L=1200 mm, stříbrná</t>
  </si>
  <si>
    <t>KP1/1M9/Al</t>
  </si>
  <si>
    <t>modul podlahového ochranného profilu,umístění v prostoru,920/36 - hliník broušený</t>
  </si>
  <si>
    <t>KP1/1M9/Ne</t>
  </si>
  <si>
    <t>modul podlahového ochranného profilu,umístění v prostoru,920/36 - nerez broušený</t>
  </si>
  <si>
    <t>KP1/2M9/Al</t>
  </si>
  <si>
    <t>modul podlahového ochranného profilu,umístění v prostoru,920/38 - hliník broušený</t>
  </si>
  <si>
    <t>KP1/2M9/Ne</t>
  </si>
  <si>
    <t>modul podlahového ochranného profilu,umístění v prostoru,920/38 - nerez broušený</t>
  </si>
  <si>
    <t>KP1/xy/Al</t>
  </si>
  <si>
    <t>modul podlahového ochranného profilu,umístění v prostoru, ATYP - hliník broušený</t>
  </si>
  <si>
    <t>KP2/1M6/Al</t>
  </si>
  <si>
    <t>modul podlahového ochranného profilu,umístění ke stěně,600/36 - hliník broušený</t>
  </si>
  <si>
    <t>KP2/1M6/Ne</t>
  </si>
  <si>
    <t>modul podlahového ochranného profilu,umístění ke stěně,600/36 - nerez broušený</t>
  </si>
  <si>
    <t>KP2/2M6/Al</t>
  </si>
  <si>
    <t>modul podlahového ochranného profilu,umístění ke stěně,600/38 - hliník broušený</t>
  </si>
  <si>
    <t>KP2/2M6/Ne</t>
  </si>
  <si>
    <t>modul podlahového ochranného profilu,umístění ke stěně,600/38 - nerez broušený</t>
  </si>
  <si>
    <t>KP2/xy/Al</t>
  </si>
  <si>
    <t>modul podlahového ochranného profilu,umístění ke stěně ATYP - hliník broušený</t>
  </si>
  <si>
    <t>KP2/xy/Ne</t>
  </si>
  <si>
    <t>modul podlahového ochranného profilu,umístění ke stěně,ATYP - nerez broušený</t>
  </si>
  <si>
    <t>MT/bocni/Ne</t>
  </si>
  <si>
    <t>modul nerezové ochranné lišty k troubám - boční</t>
  </si>
  <si>
    <t>MT/spodniB/Ne</t>
  </si>
  <si>
    <t>modul nerezové ochranné lišty k troubám - spodní bez přesahu</t>
  </si>
  <si>
    <t>MT/spodniS/Ne</t>
  </si>
  <si>
    <t>modul nerezové ochranné lišty k troubám - spodní s přesahem</t>
  </si>
  <si>
    <t>NO/6075</t>
  </si>
  <si>
    <t>nerezový obklad 600x750 mm</t>
  </si>
  <si>
    <t>NO/9075</t>
  </si>
  <si>
    <t>nerezový obklad 900x750 mm</t>
  </si>
  <si>
    <t>OP100/Al</t>
  </si>
  <si>
    <t>okopový plech 100 mm - broušený hliník</t>
  </si>
  <si>
    <t>OP100/Mo</t>
  </si>
  <si>
    <t>okopový plech 100 mm - mosaz lesklá</t>
  </si>
  <si>
    <t>OP100/Nat</t>
  </si>
  <si>
    <t>okopový plech 100 mm - hliník natural</t>
  </si>
  <si>
    <t>OP100/Ne</t>
  </si>
  <si>
    <t>okopový plech 100 mm - broušený nerez</t>
  </si>
  <si>
    <t>OP150/Al</t>
  </si>
  <si>
    <t>okopový plech 150 mm - broušený hliník</t>
  </si>
  <si>
    <t>OP150/Mo</t>
  </si>
  <si>
    <t>okopový plech 150 mm - mosaz lesklá</t>
  </si>
  <si>
    <t>OP150/Nat</t>
  </si>
  <si>
    <t>okopový plech 150 mm - hliník natural</t>
  </si>
  <si>
    <t>OP150/Ne</t>
  </si>
  <si>
    <t>okopový plech 150 mm - broušený nerez</t>
  </si>
  <si>
    <t>OP200/b/Ne</t>
  </si>
  <si>
    <t>okopový plech 200 mm - broušený nerez bez samolepky</t>
  </si>
  <si>
    <t>OP200/Ne</t>
  </si>
  <si>
    <t>okopový plech 200 mm - broušený nerez</t>
  </si>
  <si>
    <t>OP250/Ne</t>
  </si>
  <si>
    <t>okopový plech 250mm, tl. 0,6mm - nerez broušený</t>
  </si>
  <si>
    <t>P04/01</t>
  </si>
  <si>
    <t>spojovací profil - černý</t>
  </si>
  <si>
    <t>P04/02</t>
  </si>
  <si>
    <t>spojovací profil - bílý</t>
  </si>
  <si>
    <t>P04/13</t>
  </si>
  <si>
    <t>spojovací profil - hnědá buk</t>
  </si>
  <si>
    <t>P14/01</t>
  </si>
  <si>
    <t>unipos - černý 1,2 m</t>
  </si>
  <si>
    <t>P14/02</t>
  </si>
  <si>
    <t>unipos - bílý 1,2 m</t>
  </si>
  <si>
    <t>P14/04</t>
  </si>
  <si>
    <t>unipos - hnědý 1,2 m</t>
  </si>
  <si>
    <t>P14/13</t>
  </si>
  <si>
    <t>unipos - hnědá buk 1,2 m</t>
  </si>
  <si>
    <t>P14/JH</t>
  </si>
  <si>
    <t>jezdec horní pro UNIPOS</t>
  </si>
  <si>
    <t>P14/JS</t>
  </si>
  <si>
    <t>jezdec spodní pro UNIPOS</t>
  </si>
  <si>
    <t>P17/A/01</t>
  </si>
  <si>
    <t>pojezdové profily na sklo - černé</t>
  </si>
  <si>
    <t>P17/A/02</t>
  </si>
  <si>
    <t>pojezdové profily na sklo - bílé</t>
  </si>
  <si>
    <t>P17/A/04</t>
  </si>
  <si>
    <t>pojezdové profily na sklo - hnědé</t>
  </si>
  <si>
    <t>P17/A/13</t>
  </si>
  <si>
    <t>pojezdové profily na sklo - hnědá buk</t>
  </si>
  <si>
    <t>P17/B/01</t>
  </si>
  <si>
    <t>P17/B/02</t>
  </si>
  <si>
    <t>P17/B/04</t>
  </si>
  <si>
    <t>P17/B/13</t>
  </si>
  <si>
    <t>P21/A/02</t>
  </si>
  <si>
    <t>pojezdový profil  - bílý</t>
  </si>
  <si>
    <t>P21/B/02</t>
  </si>
  <si>
    <t>pojezdový profil - bílý</t>
  </si>
  <si>
    <t>P21/k/x</t>
  </si>
  <si>
    <t>kluzný element - béžový</t>
  </si>
  <si>
    <t>Mvyrez450/02</t>
  </si>
  <si>
    <t>modul pro výřez pod myčku 450 - bílá mat</t>
  </si>
  <si>
    <t>Mvyrez450/Al</t>
  </si>
  <si>
    <t>modul pro výřez pod myčku 450 - hliník broušený</t>
  </si>
  <si>
    <t>Mvyrez450/An</t>
  </si>
  <si>
    <t>modul pro výřez pod myčku 450 - antracit</t>
  </si>
  <si>
    <t>Mvyrez450/Ne</t>
  </si>
  <si>
    <t>modul pro výřez pod myčku 450 - nerez broušený</t>
  </si>
  <si>
    <t>Mvyrez450/XX</t>
  </si>
  <si>
    <t>modul pro výřez pod myčku 450 - ostatní dekory</t>
  </si>
  <si>
    <t>Mvyrez600/02</t>
  </si>
  <si>
    <t>modul pro výřez pod myčku 600 - bílá mat</t>
  </si>
  <si>
    <t>Mvyrez600/Al</t>
  </si>
  <si>
    <t>modul pro výřez pod myčku 600 - hliník broušený</t>
  </si>
  <si>
    <t>Mvyrez600/An</t>
  </si>
  <si>
    <t>modul pro výřez pod myčku 600 - antracit</t>
  </si>
  <si>
    <t>Mvyrez600/Ne</t>
  </si>
  <si>
    <t>modul pro výřez pod myčku 600 - nerez broušený</t>
  </si>
  <si>
    <t>Mvyrez600/XX</t>
  </si>
  <si>
    <t>modul pro výřez pod myčku 600 - ostatní dekory</t>
  </si>
  <si>
    <t>S080/i/02L</t>
  </si>
  <si>
    <t>ostrý vnitřní /vnější roh 90° - bílý</t>
  </si>
  <si>
    <t>S080/i/Al</t>
  </si>
  <si>
    <t>ostrý vnitřní /vnější roh 90° - hliník broušený</t>
  </si>
  <si>
    <t>S080/i/Ne</t>
  </si>
  <si>
    <t>ostrý vnitřní /vnější roh 90° - nerez broušený</t>
  </si>
  <si>
    <t>S100/a/Al</t>
  </si>
  <si>
    <t>vnitřní a vnější roh 90° - 100mm hliník</t>
  </si>
  <si>
    <t>S100/a/dub</t>
  </si>
  <si>
    <t>vnitřní a vnější roh 90°- 100mm DÝHA dub</t>
  </si>
  <si>
    <t>S100/a/Ne</t>
  </si>
  <si>
    <t>vnitřní a vnější roh 90°- 100mm nerez</t>
  </si>
  <si>
    <t>S100/Al</t>
  </si>
  <si>
    <t>Sokl - 100 mm - hliník broušený</t>
  </si>
  <si>
    <t>S100/c/Al</t>
  </si>
  <si>
    <t>vnitřní a vnější roh 135° - 100mm - hliník</t>
  </si>
  <si>
    <t>S100/c/An</t>
  </si>
  <si>
    <t>vnitřní /vnější roh 135° - antracit</t>
  </si>
  <si>
    <t>S100/c/Nat</t>
  </si>
  <si>
    <t>vnitřní a vnější roh 135° - 100mm - hliník natural</t>
  </si>
  <si>
    <t>S100/c/Ne</t>
  </si>
  <si>
    <t>vnitřní a vnější roh 135° - 100mm - nerez</t>
  </si>
  <si>
    <t>S100/D</t>
  </si>
  <si>
    <t>Sokl - 100 mm - podélně drážkovaný</t>
  </si>
  <si>
    <t>S100/dub</t>
  </si>
  <si>
    <t>Sokl - 100 mm - DÝHA dub</t>
  </si>
  <si>
    <t>S100/e/03</t>
  </si>
  <si>
    <t>koncovka šedá 100 mm</t>
  </si>
  <si>
    <t>S100/f/AL</t>
  </si>
  <si>
    <t>vnitřní/vnější roh flexibilní -90°až 180° -hliník broušený</t>
  </si>
  <si>
    <t>S100/f/Nat</t>
  </si>
  <si>
    <t>vnitřní/vnější roh flexibilní -90°až 180° -hliník natural</t>
  </si>
  <si>
    <t>S100/F1/02L</t>
  </si>
  <si>
    <t>flexibilní 0°až 270° -bílá lesk</t>
  </si>
  <si>
    <t>flexibilní 0°až 270° -hliník broušený - nový</t>
  </si>
  <si>
    <t>S100/F1/Nat</t>
  </si>
  <si>
    <t>flexibilní 0°až 270° - hliník natural - nový</t>
  </si>
  <si>
    <t>S100/F1/Ne</t>
  </si>
  <si>
    <t>flexibilní 0°až 270° -nerez broušený - nový</t>
  </si>
  <si>
    <t>S100/F2/AL</t>
  </si>
  <si>
    <t>flexibilní -90° až 270° -hliník broušený</t>
  </si>
  <si>
    <t>S100/F2/Ne</t>
  </si>
  <si>
    <t>flexibilní -90° až 270° -nerez broušený</t>
  </si>
  <si>
    <t>S100/i/01</t>
  </si>
  <si>
    <t>ostrý vnitřní /vnější roh 90° - černý</t>
  </si>
  <si>
    <t>S100/i/010</t>
  </si>
  <si>
    <t>ostrý vnitřní /vnější roh 90° - wenge</t>
  </si>
  <si>
    <t>S100/i/02</t>
  </si>
  <si>
    <t>S100/i/02L</t>
  </si>
  <si>
    <t>ostrý vnitřní /vnější roh 90° - bílá lesk</t>
  </si>
  <si>
    <t>S100/i/113</t>
  </si>
  <si>
    <t>ostrý vnitřní /vnější roh 90° - calvados</t>
  </si>
  <si>
    <t>S100/i/425</t>
  </si>
  <si>
    <t>ostrý vnitřní /vnější roh 90° - buk</t>
  </si>
  <si>
    <t>S100/i/441</t>
  </si>
  <si>
    <t>ostrý vnitřní /vnější roh 90° - olše</t>
  </si>
  <si>
    <t>S100/i/AL</t>
  </si>
  <si>
    <t>S100/i/An</t>
  </si>
  <si>
    <t>ostrý vnitřní /vnější roh 90° - antracit</t>
  </si>
  <si>
    <t>S100/i/Nat</t>
  </si>
  <si>
    <t>ostrý vnitřní /vnější roh 90° - hliník natural</t>
  </si>
  <si>
    <t>S100/i/Ne</t>
  </si>
  <si>
    <t>S100/MA1/02</t>
  </si>
  <si>
    <t>modul soklu s výsekem S100/A1 - bílá mat</t>
  </si>
  <si>
    <t>S100/MA1/Al</t>
  </si>
  <si>
    <t>modul soklu s výsekem S100/A1 - hliník broušený</t>
  </si>
  <si>
    <t>S100/MA1/An</t>
  </si>
  <si>
    <t>modul soklu s výsekem S100/A1 - antracit</t>
  </si>
  <si>
    <t>S100/MA1/Ne</t>
  </si>
  <si>
    <t>modul soklu s výsekem S100/A1 - nerez broušený</t>
  </si>
  <si>
    <t>S100/MA2/02</t>
  </si>
  <si>
    <t>modul soklu s výsekem S100/A2 - bílá mat</t>
  </si>
  <si>
    <t>S100/MA2/Al</t>
  </si>
  <si>
    <t>modul soklu s výsekem S100/A2 - hliník broušený</t>
  </si>
  <si>
    <t>S100/MA2/An</t>
  </si>
  <si>
    <t>modul soklu s výsekem S100/A2 - antracit</t>
  </si>
  <si>
    <t>S100/MA2/Ne</t>
  </si>
  <si>
    <t>modul soklu s výsekem S100/A2 - nerez broušený</t>
  </si>
  <si>
    <t>S100/MB1/02</t>
  </si>
  <si>
    <t>modul soklu s výsekem S100/B1 - bílá mat</t>
  </si>
  <si>
    <t>S100/MB1/Al</t>
  </si>
  <si>
    <t>modul soklu s výsekem S100/B1 - hliník broušený</t>
  </si>
  <si>
    <t>S100/MB1/An</t>
  </si>
  <si>
    <t>modul soklu s výsekem S100/B1 - antracit</t>
  </si>
  <si>
    <t>S100/MB1/Ne</t>
  </si>
  <si>
    <t>modul soklu s výsekem S100/B1 - nerez broušený</t>
  </si>
  <si>
    <t>S100/MB2/02</t>
  </si>
  <si>
    <t>modul soklu s výsekem S100/B2 - bílá mat</t>
  </si>
  <si>
    <t>S100/MB2/Al</t>
  </si>
  <si>
    <t>modul soklu s výsekem S100/B2 - hliník broušený</t>
  </si>
  <si>
    <t>S100/MB2/An</t>
  </si>
  <si>
    <t>modul soklu s výsekem S100/B2 - antracit</t>
  </si>
  <si>
    <t>S100/MB2/Ne</t>
  </si>
  <si>
    <t>modul soklu s výsekem S100/B2 - nerez broušený</t>
  </si>
  <si>
    <t>S100/MC1/02</t>
  </si>
  <si>
    <t>modul soklu s výsekem S100/C1 - bílá mat</t>
  </si>
  <si>
    <t>S100/MC1/Al</t>
  </si>
  <si>
    <t>modul soklu s výsekem S100/C1 - hliník broušený</t>
  </si>
  <si>
    <t>S100/MC1/An</t>
  </si>
  <si>
    <t>modul soklu s výsekem S100/C1 - antracit</t>
  </si>
  <si>
    <t>S100/MC1/Ne</t>
  </si>
  <si>
    <t>modul soklu s výsekem S100/C1 - nerez broušený</t>
  </si>
  <si>
    <t>S100/MC2/02</t>
  </si>
  <si>
    <t>modul soklu s výsekem S100/C2 - bílá mat</t>
  </si>
  <si>
    <t>S100/MC2/Al</t>
  </si>
  <si>
    <t>modul soklu s výsekem S100/C2 - hliník broušený</t>
  </si>
  <si>
    <t>S100/MC2/An</t>
  </si>
  <si>
    <t>modul soklu s výsekem S100/C2 - antracit</t>
  </si>
  <si>
    <t>S100/MC2/Ne</t>
  </si>
  <si>
    <t>modul soklu s výsekem S100/C2 - nerez broušený</t>
  </si>
  <si>
    <t>S100/Ne</t>
  </si>
  <si>
    <t>Sokl - 100 mm - nerez broušený</t>
  </si>
  <si>
    <t>S100/R/Al</t>
  </si>
  <si>
    <t>Ohyb soklu - 100 mm - hliník broušený</t>
  </si>
  <si>
    <t>S100/R/Ne</t>
  </si>
  <si>
    <t>Ohyb soklu - 100 mm - nerez broušený</t>
  </si>
  <si>
    <t>S100/s/Al</t>
  </si>
  <si>
    <t>spojka 100mm - hliník broušený</t>
  </si>
  <si>
    <t>S100/s/An</t>
  </si>
  <si>
    <t>spojka 100mm - antracit</t>
  </si>
  <si>
    <t>S100/s/Nat</t>
  </si>
  <si>
    <t>spojka 100mm - hliník natural (546)</t>
  </si>
  <si>
    <t>S100/s/Ne</t>
  </si>
  <si>
    <t>spojka 100mm - nerez broušený</t>
  </si>
  <si>
    <t>S100/v/AL</t>
  </si>
  <si>
    <t>variabilní roh -90°až 180° -hliník broušený</t>
  </si>
  <si>
    <t>S100/v/Ne</t>
  </si>
  <si>
    <t>variabilní roh -90°až 180° -nerez broušený</t>
  </si>
  <si>
    <t>S100/Z</t>
  </si>
  <si>
    <t>Sokl - 100 mm - zrcadlový efekt</t>
  </si>
  <si>
    <t>S101/Nat</t>
  </si>
  <si>
    <t>sokl 100 mm - hliník natural</t>
  </si>
  <si>
    <t>S120/a/Al</t>
  </si>
  <si>
    <t>vnitřní a vnější roh 90° - 120 mm hliník</t>
  </si>
  <si>
    <t>S120/a/Ne</t>
  </si>
  <si>
    <t>vnitřní a vnější roh 90° - 120 mm nerez</t>
  </si>
  <si>
    <t>S120/Al</t>
  </si>
  <si>
    <t>Sokl - 120mm - hliník broušený</t>
  </si>
  <si>
    <t>S120/c/01</t>
  </si>
  <si>
    <t>vnitřní a vnější roh 135° - 120mm - černá mat</t>
  </si>
  <si>
    <t>S120/c/Al</t>
  </si>
  <si>
    <t>vnitřní a vnější roh 135° - 120mm - hliník</t>
  </si>
  <si>
    <t>S120/c/Nat</t>
  </si>
  <si>
    <t>vnitřní a vnější roh 135° - 120mm - hliník natural</t>
  </si>
  <si>
    <t>S120/c/Ne</t>
  </si>
  <si>
    <t>vnitřní a vnější roh 135° - 120mm - nerez</t>
  </si>
  <si>
    <t>S120/e/01</t>
  </si>
  <si>
    <t>koncovka černá 120 mm</t>
  </si>
  <si>
    <t>S120/e/02</t>
  </si>
  <si>
    <t>koncovka bílá 120 mm</t>
  </si>
  <si>
    <t>S120/e/03</t>
  </si>
  <si>
    <t>koncovka šedá 120 mm</t>
  </si>
  <si>
    <t>S120/f/AL</t>
  </si>
  <si>
    <t>S120/F1/AL</t>
  </si>
  <si>
    <t>S120/F1/Nat</t>
  </si>
  <si>
    <t>S120/F1/Ne</t>
  </si>
  <si>
    <t>S120/F2/AL</t>
  </si>
  <si>
    <t>S120/F2/Ne</t>
  </si>
  <si>
    <t>S120/i/01</t>
  </si>
  <si>
    <t>ostrý vnitřní /vnější roh 90° - černá mat</t>
  </si>
  <si>
    <t>S120/i/02L</t>
  </si>
  <si>
    <t>S120/i/AL</t>
  </si>
  <si>
    <t>S120/i/An</t>
  </si>
  <si>
    <t>S120/i/Nat</t>
  </si>
  <si>
    <t>S120/i/Ne</t>
  </si>
  <si>
    <t>S120/MA1/02</t>
  </si>
  <si>
    <t>modul soklu s výsekem S120/A1 - bílá mat</t>
  </si>
  <si>
    <t>S120/MA1/Al</t>
  </si>
  <si>
    <t>modul soklu s výsekem S120/A1 - hliník broušený</t>
  </si>
  <si>
    <t>S120/MA1/An</t>
  </si>
  <si>
    <t>modul soklu s výsekem S120/A1 - antracit</t>
  </si>
  <si>
    <t>S120/MA1/Ne</t>
  </si>
  <si>
    <t>modul soklu s výsekem S120/A1 - nerez broušený</t>
  </si>
  <si>
    <t>S120/MA2/Ne</t>
  </si>
  <si>
    <t>modul soklu s výsekem S120/a2 - nerez broušený</t>
  </si>
  <si>
    <t>S120/MB1/02</t>
  </si>
  <si>
    <t>modul soklu s výsekem S120/B1 - bílá mat</t>
  </si>
  <si>
    <t>S120/MB1/Al</t>
  </si>
  <si>
    <t>modul soklu s výsekem S120/B1 - hliník broušený</t>
  </si>
  <si>
    <t>S120/MB1/An</t>
  </si>
  <si>
    <t>modul soklu s výsekem S120/B1 - antracit</t>
  </si>
  <si>
    <t>S120/MB1/Ne</t>
  </si>
  <si>
    <t>modul soklu s výsekem S120/B1 - nerez broušený</t>
  </si>
  <si>
    <t>S120/MB2/02</t>
  </si>
  <si>
    <t>modul soklu s výsekem S120/B2 - bílá mat</t>
  </si>
  <si>
    <t>S120/MB2/Al</t>
  </si>
  <si>
    <t>modul soklu s výsekem S120/B2 - hliník broušený</t>
  </si>
  <si>
    <t>S120/MB2/An</t>
  </si>
  <si>
    <t>modul soklu s výsekem S120/B2 - antracit</t>
  </si>
  <si>
    <t>S120/MB2/Ne</t>
  </si>
  <si>
    <t>modul soklu s výsekem S120/B2 - nerez broušený</t>
  </si>
  <si>
    <t>S120/MC1/02</t>
  </si>
  <si>
    <t>modul soklu s výsekem S120/C1 - bílá mat</t>
  </si>
  <si>
    <t>S120/MC1/Al</t>
  </si>
  <si>
    <t>modul soklu s výsekem S120/C1 - hliník broušený</t>
  </si>
  <si>
    <t>S120/MC1/An</t>
  </si>
  <si>
    <t>modul soklu s výsekem S120/C1 - antracit</t>
  </si>
  <si>
    <t>S120/MC1/Ne</t>
  </si>
  <si>
    <t>modul soklu s výsekem S120/C1 - nerez broušený</t>
  </si>
  <si>
    <t>S120/MC2/An</t>
  </si>
  <si>
    <t>modul soklu s výsekem S120/C2 - antracit</t>
  </si>
  <si>
    <t>S120/MC2/Ne</t>
  </si>
  <si>
    <t>modul soklu s výsekem S120/C2 - nerez broušený</t>
  </si>
  <si>
    <t>S120/Ne</t>
  </si>
  <si>
    <t>Sokl - 120mm - nerez broušený</t>
  </si>
  <si>
    <t>S120/s/01</t>
  </si>
  <si>
    <t>spojka 120mm - černá mat (RAL 9005)</t>
  </si>
  <si>
    <t>S120/s/02</t>
  </si>
  <si>
    <t>spojka 120mm - bílá mat</t>
  </si>
  <si>
    <t>S120/s/Al</t>
  </si>
  <si>
    <t>spojka 120mm - hliník broušený</t>
  </si>
  <si>
    <t>S120/s/An</t>
  </si>
  <si>
    <t>spojka 120mm - antracit</t>
  </si>
  <si>
    <t>S120/s/Nat</t>
  </si>
  <si>
    <t>spojka 120mm - hliník natural</t>
  </si>
  <si>
    <t>S120/s/Ne</t>
  </si>
  <si>
    <t>spojka 120mm - nerez broušený</t>
  </si>
  <si>
    <t>S130/c/Al</t>
  </si>
  <si>
    <t>vnitřní a vnější roh 135° - metráž - hliník br.</t>
  </si>
  <si>
    <t>S130/c/An</t>
  </si>
  <si>
    <t>vnitřní a vnější roh 135° - metráž - antracit (RAL 7016)</t>
  </si>
  <si>
    <t>S130/c/Nat</t>
  </si>
  <si>
    <t>vnější roh 135° - metráž - hliník natural (kov)</t>
  </si>
  <si>
    <t>S130/c/Ne</t>
  </si>
  <si>
    <t>vnitřní a vnější roh 135° - metráž - nerez br.</t>
  </si>
  <si>
    <t>S134/s/Al</t>
  </si>
  <si>
    <t>spojka - metráž - hliník broušený</t>
  </si>
  <si>
    <t>S134/s/An</t>
  </si>
  <si>
    <t>spojka - metráž - antracit</t>
  </si>
  <si>
    <t>S134/s/Nat</t>
  </si>
  <si>
    <t>spojka - metráž - hliník natural</t>
  </si>
  <si>
    <t>S134/s/Ne</t>
  </si>
  <si>
    <t>spojka - metráž - nerez broušený</t>
  </si>
  <si>
    <t>S150/a/Al</t>
  </si>
  <si>
    <t>vnitřní a vnější roh 90° - 150mm hliník</t>
  </si>
  <si>
    <t>S150/a/dub</t>
  </si>
  <si>
    <t>vnitřní a vnější roh 90°- 150mm DÝHA dub</t>
  </si>
  <si>
    <t>S150/a/Ne</t>
  </si>
  <si>
    <t>vnitřní a vnější roh 90° - 150mm nerez</t>
  </si>
  <si>
    <t>S150/Al</t>
  </si>
  <si>
    <t>Sokl - 150 mm - hliník broušený</t>
  </si>
  <si>
    <t>S150/c/Al</t>
  </si>
  <si>
    <t>vnitřní a vnější roh 135° - 150mm - hliník</t>
  </si>
  <si>
    <t>S150/c/An</t>
  </si>
  <si>
    <t>S150/c/dub</t>
  </si>
  <si>
    <t>vnitřní a vnější roh 135°- 150mm DÝHA dub</t>
  </si>
  <si>
    <t>S150/c/Nat</t>
  </si>
  <si>
    <t>vnitřní a vnější roh 135° - 150mm - hliník natural</t>
  </si>
  <si>
    <t>S150/c/Ne</t>
  </si>
  <si>
    <t>vnitřní a vnější roh 135° - 150mm - nerez</t>
  </si>
  <si>
    <t>S150/dub</t>
  </si>
  <si>
    <t>Sokl - 150 mm - DÝHA dub</t>
  </si>
  <si>
    <t>S150/e/03</t>
  </si>
  <si>
    <t>koncovka šedá 150 mm</t>
  </si>
  <si>
    <t>S150/f/AL</t>
  </si>
  <si>
    <t>S150/f/Nat</t>
  </si>
  <si>
    <t>S150/F1/Nat</t>
  </si>
  <si>
    <t>S150/F1/Ne</t>
  </si>
  <si>
    <t>S150/F2/AL</t>
  </si>
  <si>
    <t>S150/F2/Ne</t>
  </si>
  <si>
    <t>S150/i/01</t>
  </si>
  <si>
    <t>S150/i/010</t>
  </si>
  <si>
    <t>S150/i/02</t>
  </si>
  <si>
    <t>S150/i/02L</t>
  </si>
  <si>
    <t>S150/i/AL</t>
  </si>
  <si>
    <t>S150/i/An</t>
  </si>
  <si>
    <t>S150/i/Nat</t>
  </si>
  <si>
    <t>S150/i/Ne</t>
  </si>
  <si>
    <t>S150/MA1/Ne</t>
  </si>
  <si>
    <t>modul soklu s výsekem S150/A1 - nerez broušený</t>
  </si>
  <si>
    <t>S150/MA2/Ne</t>
  </si>
  <si>
    <t>modul soklu s výsekem S150/A2 - nerez broušený</t>
  </si>
  <si>
    <t>S150/MB1/02</t>
  </si>
  <si>
    <t>modul soklu s výsekem S150/B1 - bílá mat</t>
  </si>
  <si>
    <t>S150/MB1/Al</t>
  </si>
  <si>
    <t>modul soklu s výsekem S150/B1 - hliník broušený</t>
  </si>
  <si>
    <t>S150/MB1/An</t>
  </si>
  <si>
    <t>modul soklu s výsekem S150/B1 - antracit</t>
  </si>
  <si>
    <t>S150/MB1/Ne</t>
  </si>
  <si>
    <t>modul soklu s výsekem S150/B1 - nerez broušený</t>
  </si>
  <si>
    <t>S150/MB2/Ne</t>
  </si>
  <si>
    <t>modul soklu s výsekem S150/B2 - nerez broušený</t>
  </si>
  <si>
    <t>S150/MC1/02</t>
  </si>
  <si>
    <t>modul soklu s výsekem S150/C1 - bílá mat</t>
  </si>
  <si>
    <t>S150/MC1/Al</t>
  </si>
  <si>
    <t>modul soklu s výsekem S150/C1 - hliník broušený</t>
  </si>
  <si>
    <t>S150/MC1/An</t>
  </si>
  <si>
    <t>modul soklu s výsekem S150/C1 - antracit</t>
  </si>
  <si>
    <t>S150/MC1/Ne</t>
  </si>
  <si>
    <t>modul soklu s výsekem S150/C1 - nerez broušený</t>
  </si>
  <si>
    <t>S150/MC2/Ne</t>
  </si>
  <si>
    <t>modul soklu s výsekem S150/C2 - nerez broušený</t>
  </si>
  <si>
    <t>S150/Ne</t>
  </si>
  <si>
    <t>Sokl - 150 mm - nerez broušený</t>
  </si>
  <si>
    <t>S150/R/Al</t>
  </si>
  <si>
    <t>Ohyb soklu - 150 mm - hliník broušený</t>
  </si>
  <si>
    <t>S150/R/Ne</t>
  </si>
  <si>
    <t>Ohyb soklu - 150 mm - nerez broušený</t>
  </si>
  <si>
    <t>S150/s/01</t>
  </si>
  <si>
    <t>spojka 150mm - černá</t>
  </si>
  <si>
    <t>S150/s/02</t>
  </si>
  <si>
    <t>spojka 150mm - bílá</t>
  </si>
  <si>
    <t>S150/s/Al</t>
  </si>
  <si>
    <t>spojka 150mm - hliník broušený</t>
  </si>
  <si>
    <t>S150/s/An</t>
  </si>
  <si>
    <t>spojka 150mm - antracit</t>
  </si>
  <si>
    <t>S150/s/dub</t>
  </si>
  <si>
    <t>spojka- 150mm DÝHA dub</t>
  </si>
  <si>
    <t>S150/s/Nat</t>
  </si>
  <si>
    <t>spojka 150mm - hliník natural</t>
  </si>
  <si>
    <t>S150/s/Ne</t>
  </si>
  <si>
    <t>spojka 150mm - nerez broušený</t>
  </si>
  <si>
    <t>S150/v/AL</t>
  </si>
  <si>
    <t>S150/v/Ne</t>
  </si>
  <si>
    <t>S151/Nat</t>
  </si>
  <si>
    <t>sokl 150 mm - hliník natural</t>
  </si>
  <si>
    <t>S157/i/01</t>
  </si>
  <si>
    <t>ostrý roh vnitřní /vnější roh 90° - metráž - černý</t>
  </si>
  <si>
    <t>S157/i/010</t>
  </si>
  <si>
    <t>ostrý roh vnitřní /vnější roh 90° - metráž - wenge</t>
  </si>
  <si>
    <t>S157/i/02</t>
  </si>
  <si>
    <t>ostrý roh vnitřní /vnější roh 90° - metráž - bílý</t>
  </si>
  <si>
    <t>S157/i/113</t>
  </si>
  <si>
    <t>ostrý roh vnitřní /vnější roh 90° - metráž - calvados</t>
  </si>
  <si>
    <t>S157/i/425</t>
  </si>
  <si>
    <t>ostrý roh vnitřní /vnější roh 90° - metráž - buk</t>
  </si>
  <si>
    <t>S157/i/441</t>
  </si>
  <si>
    <t>ostrý roh vnitřní /vnější roh 90° - metráž - olše</t>
  </si>
  <si>
    <t>S157/i/Al</t>
  </si>
  <si>
    <t>ostrý roh vnitřní /vnější roh 90° - metráž - hliník br.</t>
  </si>
  <si>
    <t>S157/i/An</t>
  </si>
  <si>
    <t>ostrý roh vnitřní /vnější roh 90° - metráž - antracit (RAL 7016)</t>
  </si>
  <si>
    <t>S157/i/Nat</t>
  </si>
  <si>
    <t>ostrý roh vnitřní /vnější roh 90° - metráž - hliník nat</t>
  </si>
  <si>
    <t>S157/i/Ne</t>
  </si>
  <si>
    <t>ostrý roh vnitřní /vnější roh 90° - metráž - nerez br.</t>
  </si>
  <si>
    <t>S160/F2/Al</t>
  </si>
  <si>
    <t>vnitřní/vnější roh flexibilní -90°/ +270° - metráž - hliník broušený</t>
  </si>
  <si>
    <t>S160/F2/Ne</t>
  </si>
  <si>
    <t>vnitřní/vnější roh flexibilní -90°/ +270° - metráž - nerez broušený</t>
  </si>
  <si>
    <t>S198/Ne</t>
  </si>
  <si>
    <t>oblý sokl 120 mm - nerez broušený</t>
  </si>
  <si>
    <t>S198/p/74</t>
  </si>
  <si>
    <t>roh vnější 90° k oblému soklu</t>
  </si>
  <si>
    <t>S198/r/74</t>
  </si>
  <si>
    <t>roh vnitřní 90° k oblému soklu</t>
  </si>
  <si>
    <t>S574/f/Nat</t>
  </si>
  <si>
    <t>vnitřní/vnější roh flexibilní -90°až 180° - metráž - hliník natural</t>
  </si>
  <si>
    <t>L06/Nat</t>
  </si>
  <si>
    <t>profil pro zádový panel L06 - hliník natural</t>
  </si>
  <si>
    <t>L06/Ne</t>
  </si>
  <si>
    <t>profil pro zádový panel L06 - nerez broušený</t>
  </si>
  <si>
    <t>L07/Ne</t>
  </si>
  <si>
    <t>profil pro zádový panel - nerez broušený</t>
  </si>
  <si>
    <t>L09/01</t>
  </si>
  <si>
    <t>těsnící profil MINI - černá - balení 4,2m</t>
  </si>
  <si>
    <t>L09/02</t>
  </si>
  <si>
    <t>těsnící profil MINI - bílá - balení 4,2m</t>
  </si>
  <si>
    <t>L09/03</t>
  </si>
  <si>
    <t>těsnící profil MINI - šedá - balení 4,2m</t>
  </si>
  <si>
    <t>L09/13</t>
  </si>
  <si>
    <t>těsnící profil MINI - hnědá buk - balení 4,2m</t>
  </si>
  <si>
    <t>L09/tr</t>
  </si>
  <si>
    <t>těsnící profil MINI - transparent - balení 4,2m</t>
  </si>
  <si>
    <t>L11/AlB</t>
  </si>
  <si>
    <t>těsnící profil TOP hliník broušený</t>
  </si>
  <si>
    <t>L11/Nat</t>
  </si>
  <si>
    <t>těsnící profil TOP hliník natural</t>
  </si>
  <si>
    <t>L11/NeB</t>
  </si>
  <si>
    <t>těsnící profil TOP nerez broušený</t>
  </si>
  <si>
    <t>L12/01</t>
  </si>
  <si>
    <t>těsnicí profil do silikonu - černý</t>
  </si>
  <si>
    <t>L12/02</t>
  </si>
  <si>
    <t>těsnicí profil do silikonu - bílý</t>
  </si>
  <si>
    <t>L12/03</t>
  </si>
  <si>
    <t>těsnicí profil do silikonu - šedý</t>
  </si>
  <si>
    <t>L14/Ne</t>
  </si>
  <si>
    <t>profil pro zádový panel 14mm - nerez broušený</t>
  </si>
  <si>
    <t>L15/A/01</t>
  </si>
  <si>
    <t>Geniální lišta - černá</t>
  </si>
  <si>
    <t>L15/A/02</t>
  </si>
  <si>
    <t>Geniální lišta - bílá</t>
  </si>
  <si>
    <t>L15/A/Al</t>
  </si>
  <si>
    <t>Geniální lišta - hliník</t>
  </si>
  <si>
    <t>L15/A/ne</t>
  </si>
  <si>
    <t>Geniální lišta - nerez</t>
  </si>
  <si>
    <t>L15/B/01</t>
  </si>
  <si>
    <t>L15/B/02</t>
  </si>
  <si>
    <t>L15/B/Al</t>
  </si>
  <si>
    <t>L15/B/ne</t>
  </si>
  <si>
    <t>L15/Ne</t>
  </si>
  <si>
    <t>Geniální lišta - nerez - R</t>
  </si>
  <si>
    <t>3291550094176</t>
  </si>
  <si>
    <t>L16/tr</t>
  </si>
  <si>
    <t>těsnící lišta transparentní - 3m</t>
  </si>
  <si>
    <t>L19/tr/3</t>
  </si>
  <si>
    <t>L19/tr/4</t>
  </si>
  <si>
    <t>těsnící lišta transparentní - 4m</t>
  </si>
  <si>
    <t>L20/03/Al</t>
  </si>
  <si>
    <t>Super lišta - hliník broušený / šedá</t>
  </si>
  <si>
    <t>L20/03/An</t>
  </si>
  <si>
    <t>Super lišta - antracit / šedá</t>
  </si>
  <si>
    <t>L20/03/Nat</t>
  </si>
  <si>
    <t>Super lišta - hliník natural / šedá</t>
  </si>
  <si>
    <t>L20/03/Ne</t>
  </si>
  <si>
    <t>Super lišta - nerez  broušený / šedá</t>
  </si>
  <si>
    <t>L20/lep</t>
  </si>
  <si>
    <t>pěnová lepicí páska k L20</t>
  </si>
  <si>
    <t>L20/tr/01</t>
  </si>
  <si>
    <t>Super lišta - černá mat / transparent</t>
  </si>
  <si>
    <t>L20/tr/02L</t>
  </si>
  <si>
    <t>Super lišta - bílá lesk / transparent</t>
  </si>
  <si>
    <t>L20/tr/Al</t>
  </si>
  <si>
    <t>Super lišta - hliník broušený / transparent</t>
  </si>
  <si>
    <t>L20/tr/An</t>
  </si>
  <si>
    <t>Super lišta - antracit / transparent</t>
  </si>
  <si>
    <t>L20/tr/Nat</t>
  </si>
  <si>
    <t>Super lišta - hliník natural / transparent</t>
  </si>
  <si>
    <t>L20/tr/Ne</t>
  </si>
  <si>
    <t>Super lišta - nerez  broušený / transparent</t>
  </si>
  <si>
    <t>L220/Nat</t>
  </si>
  <si>
    <t>těsnící lišta - hliník nat.</t>
  </si>
  <si>
    <t>L220/Ne</t>
  </si>
  <si>
    <t>těsnící lišta - nerez br.</t>
  </si>
  <si>
    <t>L230/Ne</t>
  </si>
  <si>
    <t>L25/01</t>
  </si>
  <si>
    <t>Těsnící profil - černá</t>
  </si>
  <si>
    <t>L25/02</t>
  </si>
  <si>
    <t>Těsnící profil - bílá</t>
  </si>
  <si>
    <t>L25/Al</t>
  </si>
  <si>
    <t>Těsnící profil - hliník</t>
  </si>
  <si>
    <t>L25/Ne</t>
  </si>
  <si>
    <t>Těsnící profil - nerez</t>
  </si>
  <si>
    <t>L25/T097</t>
  </si>
  <si>
    <t>Těsnící profil - třešeň</t>
  </si>
  <si>
    <t>L25/T116</t>
  </si>
  <si>
    <t>Těsnící profil - buk</t>
  </si>
  <si>
    <t>L25/T141</t>
  </si>
  <si>
    <t>Těsnící profil - olše</t>
  </si>
  <si>
    <t>L32/tr</t>
  </si>
  <si>
    <t>těsnící lišta transparentní 4,2m</t>
  </si>
  <si>
    <t>L34/tr</t>
  </si>
  <si>
    <t>těsnící lišta transparentní / Al, délka 4,2m</t>
  </si>
  <si>
    <t>L40/Al</t>
  </si>
  <si>
    <t>těsnící profil 400 mm - hliník broušený</t>
  </si>
  <si>
    <t>L40/Nat</t>
  </si>
  <si>
    <t>těsnící profil 400 mm - hliník natural</t>
  </si>
  <si>
    <t>L40/Ne</t>
  </si>
  <si>
    <t>těsnící profil 400 mm - nerez broušený</t>
  </si>
  <si>
    <t>L06/s/03</t>
  </si>
  <si>
    <t>set koncovek pro profil L06 - šedá</t>
  </si>
  <si>
    <t>L06/s/74</t>
  </si>
  <si>
    <t>set koncovek pro profil L06 - tm. šedá</t>
  </si>
  <si>
    <t>L10/s/03</t>
  </si>
  <si>
    <t>set elementů k těsnící liště Top - šedá</t>
  </si>
  <si>
    <t>L10/s/Al</t>
  </si>
  <si>
    <t>set elementů k těsnící liště Top hliník lesklý</t>
  </si>
  <si>
    <t>L10/s/Nat</t>
  </si>
  <si>
    <t>set elementů k těsnící liště Top hliník natural</t>
  </si>
  <si>
    <t>L10/s/Ne</t>
  </si>
  <si>
    <t>set elementů k těsnící liště Top nerez lesklý</t>
  </si>
  <si>
    <t>L11/s/03</t>
  </si>
  <si>
    <t>set elementů k těsnící liště TOP - šedá</t>
  </si>
  <si>
    <t>L11/s/Al</t>
  </si>
  <si>
    <t>set elementů k těsnící liště TOP hliník lesklý</t>
  </si>
  <si>
    <t>L11/s/Nat</t>
  </si>
  <si>
    <t>set elementů k těsnící liště TOP hliník natural</t>
  </si>
  <si>
    <t>L11/s/Ne</t>
  </si>
  <si>
    <t>set elementů k těsnící liště TOP nerez lesklý</t>
  </si>
  <si>
    <t>L11/s2/03</t>
  </si>
  <si>
    <t>set elementů k L11 "čtverec" - sv. šedá</t>
  </si>
  <si>
    <t>L12/z/01_L</t>
  </si>
  <si>
    <t>záslepka k profilu L12 - černá_L</t>
  </si>
  <si>
    <t>L12/z/01_P</t>
  </si>
  <si>
    <t>záslepka k profilu L12 - černá_P</t>
  </si>
  <si>
    <t>L12/z/02_L</t>
  </si>
  <si>
    <t>záslepka k profilu L12 - bílá_L</t>
  </si>
  <si>
    <t>L12/z/02_P</t>
  </si>
  <si>
    <t>záslepka k profilu L12 - bílá_P</t>
  </si>
  <si>
    <t>L12/z/03_L</t>
  </si>
  <si>
    <t>záslepka k profilu L12 - šedá_L</t>
  </si>
  <si>
    <t>L12/z/03_P</t>
  </si>
  <si>
    <t>záslepka k profilu L12 - šedá_P</t>
  </si>
  <si>
    <t>L14/s/Ne</t>
  </si>
  <si>
    <t>set koncovek pro profil L14 - nerez broušený</t>
  </si>
  <si>
    <t>L15/A/p/01</t>
  </si>
  <si>
    <t>roh vnější - černý</t>
  </si>
  <si>
    <t>L15/A/p/02</t>
  </si>
  <si>
    <t>roh vnější - bílý</t>
  </si>
  <si>
    <t>L15/A/p/03</t>
  </si>
  <si>
    <t>roh vnější - šedý</t>
  </si>
  <si>
    <t>L15/A/r/01</t>
  </si>
  <si>
    <t>roh vnitřní - černý</t>
  </si>
  <si>
    <t>L15/A/r/02</t>
  </si>
  <si>
    <t>roh vnitřní - bílý</t>
  </si>
  <si>
    <t>L15/A/r/03</t>
  </si>
  <si>
    <t>roh vnitřní - šedý</t>
  </si>
  <si>
    <t>L15/A/z/01</t>
  </si>
  <si>
    <t>záslepka - černá</t>
  </si>
  <si>
    <t>L15/A/z/02</t>
  </si>
  <si>
    <t>záslepka  - bílá</t>
  </si>
  <si>
    <t>L15/A/z/03</t>
  </si>
  <si>
    <t>záslepka - šedá</t>
  </si>
  <si>
    <t>L15/B/p/01</t>
  </si>
  <si>
    <t>L15/B/p/02</t>
  </si>
  <si>
    <t>L15/B/p/03</t>
  </si>
  <si>
    <t>L15/B/r/01</t>
  </si>
  <si>
    <t>roh vnitřní - černá</t>
  </si>
  <si>
    <t>L15/B/r/02</t>
  </si>
  <si>
    <t>roh vnitřní - bílá</t>
  </si>
  <si>
    <t>L15/B/r/03</t>
  </si>
  <si>
    <t>roh vnitřní - šedá</t>
  </si>
  <si>
    <t>L15/B/z/01</t>
  </si>
  <si>
    <t>L15/B/z/02</t>
  </si>
  <si>
    <t>záslepka - bílá</t>
  </si>
  <si>
    <t>L15/B/z/03</t>
  </si>
  <si>
    <t>L15/p/st</t>
  </si>
  <si>
    <t>roh vnější 90°- tm.šedý (nerez)</t>
  </si>
  <si>
    <t>L15/r/st</t>
  </si>
  <si>
    <t>roh vnitřní  90°- tm.šedá (nerez)</t>
  </si>
  <si>
    <t>L15/s/st</t>
  </si>
  <si>
    <t>roh vnitřní  90° svislý - tm.šedá (nerez)</t>
  </si>
  <si>
    <t>L15/v/st</t>
  </si>
  <si>
    <t>roh vnitřní  135°- tm.šedá (nerez)</t>
  </si>
  <si>
    <t>L15/z/st</t>
  </si>
  <si>
    <t>záslepka - tm.šedá (nerez)</t>
  </si>
  <si>
    <t>L20/p/01</t>
  </si>
  <si>
    <t>roh vnější 90° - černý</t>
  </si>
  <si>
    <t xml:space="preserve">0         </t>
  </si>
  <si>
    <t>L20/p/02</t>
  </si>
  <si>
    <t>roh vnější 90° - bílý</t>
  </si>
  <si>
    <t>L20/p/03</t>
  </si>
  <si>
    <t>roh vnější 90° - sv. šedý</t>
  </si>
  <si>
    <t>L20/p/74</t>
  </si>
  <si>
    <t>roh vnější 90° - tm. šedý</t>
  </si>
  <si>
    <t>L20/p/An</t>
  </si>
  <si>
    <t>roh vnější 90° - antracit</t>
  </si>
  <si>
    <t>L20/r/01</t>
  </si>
  <si>
    <t>roh vnitřní 90° - černý</t>
  </si>
  <si>
    <t>L20/r/02</t>
  </si>
  <si>
    <t>roh vnitřní 90° - bílý</t>
  </si>
  <si>
    <t>L20/r/03</t>
  </si>
  <si>
    <t>roh vnitřní 90° - sv. šedý</t>
  </si>
  <si>
    <t>L20/r/74</t>
  </si>
  <si>
    <t>roh vnitřní 90° - tm. šedý</t>
  </si>
  <si>
    <t>L20/r/An</t>
  </si>
  <si>
    <t>roh vnitřní 90° - antracit</t>
  </si>
  <si>
    <t>L20/s2/01</t>
  </si>
  <si>
    <t>set elementů k liště L20 vč. rohu 135°- černá</t>
  </si>
  <si>
    <t>L20/s2/02</t>
  </si>
  <si>
    <t>set elementů k liště L20 vč. rohu 135°- bílá</t>
  </si>
  <si>
    <t>L20/s2/03</t>
  </si>
  <si>
    <t>set elementů k liště L20 vč. rohu 135°- sv.šedá</t>
  </si>
  <si>
    <t>L20/s2/74</t>
  </si>
  <si>
    <t>set elementů k liště L20 vč. rohu 135°- tm.šedá</t>
  </si>
  <si>
    <t>L20/s2/An</t>
  </si>
  <si>
    <t>set elementů k liště L20 vč. rohu 135°- antracit</t>
  </si>
  <si>
    <t>L20/v/01</t>
  </si>
  <si>
    <t>roh vnitřní 135° - černý</t>
  </si>
  <si>
    <t>L20/v/02</t>
  </si>
  <si>
    <t>roh vnitřní 135° - bílý</t>
  </si>
  <si>
    <t>L20/v/03</t>
  </si>
  <si>
    <t>roh vnitřní 135° - sv. šedý</t>
  </si>
  <si>
    <t>L20/v/74</t>
  </si>
  <si>
    <t>roh vnitřní 135° - tm. šedý</t>
  </si>
  <si>
    <t>L20/v/An</t>
  </si>
  <si>
    <t>roh vnitřní 135° - antracit</t>
  </si>
  <si>
    <t>L20/z/01</t>
  </si>
  <si>
    <t>koncovka - černá</t>
  </si>
  <si>
    <t>L20/z/02</t>
  </si>
  <si>
    <t>koncovka - bílá</t>
  </si>
  <si>
    <t>L20/z/03</t>
  </si>
  <si>
    <t>koncovka - sv. šedá</t>
  </si>
  <si>
    <t>L20/z/74</t>
  </si>
  <si>
    <t>koncovka - tm. šedá</t>
  </si>
  <si>
    <t>L20/z/An</t>
  </si>
  <si>
    <t>koncovka - antracit</t>
  </si>
  <si>
    <t>L220/s/03</t>
  </si>
  <si>
    <t>set elementů k L220 a L230 - sv.šedá</t>
  </si>
  <si>
    <t>L220/s/74</t>
  </si>
  <si>
    <t>set elementů k L220 a L230 - tm.šedá</t>
  </si>
  <si>
    <t>L220/s/Al</t>
  </si>
  <si>
    <t>set elementů k L220 a L230 - hliník lesklý</t>
  </si>
  <si>
    <t>L220/s/Ne</t>
  </si>
  <si>
    <t>set elementů k L220 a L230 - nerez lesklý</t>
  </si>
  <si>
    <t>L25/p/01</t>
  </si>
  <si>
    <t>roh vnější - černá</t>
  </si>
  <si>
    <t>L25/p/02</t>
  </si>
  <si>
    <t>roh vnější - bílá</t>
  </si>
  <si>
    <t>L25/p/st</t>
  </si>
  <si>
    <t>roh vnější - stříbrná</t>
  </si>
  <si>
    <t>L25/p/T097</t>
  </si>
  <si>
    <t>roh vnější - třešeň</t>
  </si>
  <si>
    <t>L25/p/T116</t>
  </si>
  <si>
    <t>roh vnější - buk</t>
  </si>
  <si>
    <t>L25/p/T141</t>
  </si>
  <si>
    <t>roh vnější - olše</t>
  </si>
  <si>
    <t>L25/r/01</t>
  </si>
  <si>
    <t>L25/r/02</t>
  </si>
  <si>
    <t>L25/r/st</t>
  </si>
  <si>
    <t>roh vnitřní - stříbrná</t>
  </si>
  <si>
    <t>L25/r/T097</t>
  </si>
  <si>
    <t>roh vnitřní - třešeň</t>
  </si>
  <si>
    <t>L25/r/T116</t>
  </si>
  <si>
    <t>roh vnitřní - buk</t>
  </si>
  <si>
    <t>L25/r/T141</t>
  </si>
  <si>
    <t>roh vnitřní - olše</t>
  </si>
  <si>
    <t>L25/z/01</t>
  </si>
  <si>
    <t>L25/z/02</t>
  </si>
  <si>
    <t>L25/z/st</t>
  </si>
  <si>
    <t>záslepka - stříbrná</t>
  </si>
  <si>
    <t>L25/z/T097</t>
  </si>
  <si>
    <t>záslepka  - třešeň</t>
  </si>
  <si>
    <t>L25/z/T116</t>
  </si>
  <si>
    <t>záslepka - buk</t>
  </si>
  <si>
    <t>L25/z/T141</t>
  </si>
  <si>
    <t>záslepka - olše</t>
  </si>
  <si>
    <t>L32/s/01</t>
  </si>
  <si>
    <t>set elementů k těsnící liště L32 - černý</t>
  </si>
  <si>
    <t>L32/s/02</t>
  </si>
  <si>
    <t>set elementů k těsnící liště L32 - bílá</t>
  </si>
  <si>
    <t>L32/s/03</t>
  </si>
  <si>
    <t>set elementů k těsnící liště L32 - sv.šedá</t>
  </si>
  <si>
    <t>L32/s/04</t>
  </si>
  <si>
    <t>set elementů k těsnící liště L32 - tm.hnědá</t>
  </si>
  <si>
    <t>L32/s/13</t>
  </si>
  <si>
    <t>set elementů k těsnící liště L32 - béžová</t>
  </si>
  <si>
    <t>L34/s/03</t>
  </si>
  <si>
    <t>set elementů k těsnící liště L34 - sv.šedá</t>
  </si>
  <si>
    <t>L40/a/Al</t>
  </si>
  <si>
    <t>set elementů k L40 (roh vnitřní 90°; 2ks koncovka) - hliník br.</t>
  </si>
  <si>
    <t>L40/a/Nat</t>
  </si>
  <si>
    <t>set elementů k L40 (roh vnitřní 90°; 2ks koncovka) - hliník nat.</t>
  </si>
  <si>
    <t>L40/a/Ne</t>
  </si>
  <si>
    <t>set elementů k L40 (roh vnitřní 90°; 2ks koncovka) - nerez br.</t>
  </si>
  <si>
    <t>L40/b/Al</t>
  </si>
  <si>
    <t>set elementů k L40 (roh vnější 90°; 2ks koncovka) - hliník br.</t>
  </si>
  <si>
    <t>L40/b/Nat</t>
  </si>
  <si>
    <t>set elementů k L40 (roh vnější 90°; 2ks koncovka) - hliník nat.</t>
  </si>
  <si>
    <t>L40/b/Ne</t>
  </si>
  <si>
    <t>set elementů k L40 (roh vnější 90°; 2ks koncovka) - nerez br.</t>
  </si>
  <si>
    <t>S080/02L</t>
  </si>
  <si>
    <t>Sokl - 80mm - bílá lesk</t>
  </si>
  <si>
    <t>S080/Al</t>
  </si>
  <si>
    <t>Sokl - 80mm - hliník broušený</t>
  </si>
  <si>
    <t>S080/Ne</t>
  </si>
  <si>
    <t>Sokl - 80mm - nerez broušený</t>
  </si>
  <si>
    <t>S098/03</t>
  </si>
  <si>
    <t>Sokl - 100 mm - šedý, délka 2600 mm</t>
  </si>
  <si>
    <t>S100/00</t>
  </si>
  <si>
    <t>Sokl - 100 mm - bez dekorové folie</t>
  </si>
  <si>
    <t>S100/01</t>
  </si>
  <si>
    <t>Sokl - 100 mm - černá mat</t>
  </si>
  <si>
    <t>S100/010</t>
  </si>
  <si>
    <t>Sokl - 100 mm - wenge</t>
  </si>
  <si>
    <t>S100/02</t>
  </si>
  <si>
    <t>Sokl - 100 mm - bílý</t>
  </si>
  <si>
    <t>S100/02L</t>
  </si>
  <si>
    <t>Sokl - 100 mm - bílá lesk</t>
  </si>
  <si>
    <t>S100/113</t>
  </si>
  <si>
    <t>Sokl - 100 mm - calvados 113</t>
  </si>
  <si>
    <t>S100/425</t>
  </si>
  <si>
    <t>Sokl - 100 mm - buk 425</t>
  </si>
  <si>
    <t>S100/441</t>
  </si>
  <si>
    <t>Sokl - 100 mm - olše 420 (441)</t>
  </si>
  <si>
    <t>S100/An</t>
  </si>
  <si>
    <t>Sokl - 100 mm - antracit (RAL 7016)</t>
  </si>
  <si>
    <t>S100/c/01</t>
  </si>
  <si>
    <t>vnitřní a vnější roh 135° - 100mm černý</t>
  </si>
  <si>
    <t>S100/c/010</t>
  </si>
  <si>
    <t>vnitřní a vnější roh 135° - 100mm wenge</t>
  </si>
  <si>
    <t>S100/c/02</t>
  </si>
  <si>
    <t>vnitřní a vnější roh 135° - 100mm bílý</t>
  </si>
  <si>
    <t>S100/c/113</t>
  </si>
  <si>
    <t>vnitřní a vnější roh 135° - 100mm calvados</t>
  </si>
  <si>
    <t>S100/c/425</t>
  </si>
  <si>
    <t>vnitřní a vnější roh 135° - 100mm buk</t>
  </si>
  <si>
    <t>S100/c/441</t>
  </si>
  <si>
    <t>vnitřní a vnější roh 135° - 100mm olše</t>
  </si>
  <si>
    <t>S100/e/01</t>
  </si>
  <si>
    <t>koncovka černá 100 mm</t>
  </si>
  <si>
    <t>S100/e/02</t>
  </si>
  <si>
    <t>koncovka bílá  100 mm</t>
  </si>
  <si>
    <t>S100/e/04</t>
  </si>
  <si>
    <t>koncovka 100 mm - tm.hnědá</t>
  </si>
  <si>
    <t>S100/e/13</t>
  </si>
  <si>
    <t>koncovka 100 mm - béžová</t>
  </si>
  <si>
    <t>S100/Nat</t>
  </si>
  <si>
    <t>Sokl plastový - 100 mm - hliník natural</t>
  </si>
  <si>
    <t>S100/s/01</t>
  </si>
  <si>
    <t>spojka 100mm - černá</t>
  </si>
  <si>
    <t>S100/s/02</t>
  </si>
  <si>
    <t>spojka 100mm - bílá</t>
  </si>
  <si>
    <t>S120/01</t>
  </si>
  <si>
    <t>Sokl - 120 mm - černá mat (RAL 9005)</t>
  </si>
  <si>
    <t>S120/02L</t>
  </si>
  <si>
    <t>Sokl - 120 mm - bílá lesk</t>
  </si>
  <si>
    <t>S120/An</t>
  </si>
  <si>
    <t>Sokl - 120 mm - antracit (RAL 7016)</t>
  </si>
  <si>
    <t>S120/lak</t>
  </si>
  <si>
    <t>Sokl - 120mm - lakování do odstínu RAL</t>
  </si>
  <si>
    <t>S120/MA2/Al</t>
  </si>
  <si>
    <t>modul soklu s výsekem S120/A2 - hliník broušený</t>
  </si>
  <si>
    <t>S120/MA2/An</t>
  </si>
  <si>
    <t>modul soklu s výsekem S120/A2 - antracit</t>
  </si>
  <si>
    <t>S120/MC2/02</t>
  </si>
  <si>
    <t>modul soklu s výsekem S120/C2 - bílá mat</t>
  </si>
  <si>
    <t>S120/MC2/Al</t>
  </si>
  <si>
    <t>modul soklu s výsekem S120/C2 - hliník broušený</t>
  </si>
  <si>
    <t>S120/Nat</t>
  </si>
  <si>
    <t>Sokl plastový - 120 mm - hliník natural</t>
  </si>
  <si>
    <t>S150/01</t>
  </si>
  <si>
    <t>Sokl - 150 mm - černá mat</t>
  </si>
  <si>
    <t>S150/010</t>
  </si>
  <si>
    <t>Sokl - 150 mm - wenge 010</t>
  </si>
  <si>
    <t>S150/02</t>
  </si>
  <si>
    <t>Sokl - 150 mm - bílý</t>
  </si>
  <si>
    <t>S150/02L</t>
  </si>
  <si>
    <t>Sokl - 150 mm - bílá lesk</t>
  </si>
  <si>
    <t>S150/An</t>
  </si>
  <si>
    <t>Sokl - 150 mm - antracit (RAL 7016)</t>
  </si>
  <si>
    <t>S150/c/01</t>
  </si>
  <si>
    <t>vnitřní a vnější roh 135° - 150mm černý</t>
  </si>
  <si>
    <t>S150/c/010</t>
  </si>
  <si>
    <t>vnitřní a vnější roh 135° - 150mm wenge</t>
  </si>
  <si>
    <t>S150/c/02</t>
  </si>
  <si>
    <t>vnitřní a vnější roh 135° - 150mm bílý</t>
  </si>
  <si>
    <t>S150/e/01</t>
  </si>
  <si>
    <t>koncovka černá 150 mm</t>
  </si>
  <si>
    <t>S150/e/02</t>
  </si>
  <si>
    <t>koncovka bílá  150 mm</t>
  </si>
  <si>
    <t>S150/e/04</t>
  </si>
  <si>
    <t>koncovka 150 mm - tm.hnědá</t>
  </si>
  <si>
    <t>S150/e/13</t>
  </si>
  <si>
    <t>koncovka 150 mm - béžová</t>
  </si>
  <si>
    <t>S150/lak</t>
  </si>
  <si>
    <t>Sokl - 150mm - lakování do odstínu RAL</t>
  </si>
  <si>
    <t>S150/MA2/02</t>
  </si>
  <si>
    <t>modul soklu s výsekem S150/A2 - bílá mat</t>
  </si>
  <si>
    <t>S150/MA2/Al</t>
  </si>
  <si>
    <t>modul soklu s výsekem S150/A2 - hliník broušený</t>
  </si>
  <si>
    <t>S150/MA2/An</t>
  </si>
  <si>
    <t>modul soklu s výsekem S150/A2 - antracit</t>
  </si>
  <si>
    <t>S150/MC2/02</t>
  </si>
  <si>
    <t>modul soklu s výsekem S150/C2 - bílá mat</t>
  </si>
  <si>
    <t>S150/MC2/Al</t>
  </si>
  <si>
    <t>modul soklu s výsekem S150/C2 - hliník broušený</t>
  </si>
  <si>
    <t>S150/MC2/An</t>
  </si>
  <si>
    <t>modul soklu s výsekem S150/C2 - antracit</t>
  </si>
  <si>
    <t>S150/Nat</t>
  </si>
  <si>
    <t>Sokl plastový - 150 mm - hliník natural</t>
  </si>
  <si>
    <t>S080/n/2</t>
  </si>
  <si>
    <t>rektifikační noha 80 mm - 2-dílná</t>
  </si>
  <si>
    <t>S100/d</t>
  </si>
  <si>
    <t>destička pro posuvný klip pro sokl</t>
  </si>
  <si>
    <t>S100/KV</t>
  </si>
  <si>
    <t>VELKÝ klip otočný</t>
  </si>
  <si>
    <t>S100/n/2</t>
  </si>
  <si>
    <t>rektifikační noha 100 mm - 2-dílná</t>
  </si>
  <si>
    <t>S100/n/3</t>
  </si>
  <si>
    <t>rektifikační noha 100/165 mm - 3-dílná</t>
  </si>
  <si>
    <t>S100/n/pr</t>
  </si>
  <si>
    <t>rektifikační noha 100mm (3-dílná) vč. příruby</t>
  </si>
  <si>
    <t>S100/o</t>
  </si>
  <si>
    <t>otočný klip pro sokl</t>
  </si>
  <si>
    <t>S100/smart</t>
  </si>
  <si>
    <t>SMART klip</t>
  </si>
  <si>
    <t>S120/n/2</t>
  </si>
  <si>
    <t>rektifikační noha 120 mm - 2-dílná</t>
  </si>
  <si>
    <t>S120/n/pr</t>
  </si>
  <si>
    <t>rektifikační noha 120mm (3-dílná) vč. příruby</t>
  </si>
  <si>
    <t>S150/n/2</t>
  </si>
  <si>
    <t>rektifikační noha 150 mm - 2-dílná</t>
  </si>
  <si>
    <t>S150/n/3</t>
  </si>
  <si>
    <t>rektifikační noha 150/200 mm - 3-dílná</t>
  </si>
  <si>
    <t>S150/n/pr</t>
  </si>
  <si>
    <t>rektifikační noha 150mm (3-dílná) vč. příruby</t>
  </si>
  <si>
    <t>S198/kp</t>
  </si>
  <si>
    <t>posuvný klip k oblému soklu</t>
  </si>
  <si>
    <t>EAl/k</t>
  </si>
  <si>
    <t>spojovací konektor pro LED pásky</t>
  </si>
  <si>
    <t>EAl/kr/mat_2</t>
  </si>
  <si>
    <t>krytka matná k profilům EAl4, EAl5, EAl6 - L=2m</t>
  </si>
  <si>
    <t>EAl/kr/mat_4</t>
  </si>
  <si>
    <t>krytka matná k profilům EAl4, EAl5, EAl6 - L=4m</t>
  </si>
  <si>
    <t>EAl/kr/ml_2</t>
  </si>
  <si>
    <t>krytka mléčná k profilům EAl4, EAl5, EAl6 - L=2m</t>
  </si>
  <si>
    <t>EAl/kr/ml_4</t>
  </si>
  <si>
    <t>krytka mléčná k profilům EAl4, EAl5, EAl6 - L=4m</t>
  </si>
  <si>
    <t>EAl/kr/tr_2</t>
  </si>
  <si>
    <t>krytka transparentní k profilům EAl4, EAl5, EAl6 - L=2m</t>
  </si>
  <si>
    <t>EAl/kr/tr_4</t>
  </si>
  <si>
    <t>krytka transparentní k profilům EAl4, EAl5, EAl6 - L=4m</t>
  </si>
  <si>
    <t>EAl/o</t>
  </si>
  <si>
    <t>dálkový ovladač</t>
  </si>
  <si>
    <t>EAl/p</t>
  </si>
  <si>
    <t>přijímač 2,4 GHz mono</t>
  </si>
  <si>
    <t>EAl4/Al_2</t>
  </si>
  <si>
    <t>LED profil rovný k našroubování, hliník L=2m</t>
  </si>
  <si>
    <t>EAl4/Al_4</t>
  </si>
  <si>
    <t>LED profil rovný k našroubování, hliník L=4m</t>
  </si>
  <si>
    <t>EAl4/Br</t>
  </si>
  <si>
    <t>LED profil rovný k našroubování, bronz L=2m</t>
  </si>
  <si>
    <t>EAl4/uch</t>
  </si>
  <si>
    <t>uchycení pro rovný profil EAl4</t>
  </si>
  <si>
    <t>EAl4/z1/03</t>
  </si>
  <si>
    <t>záslepka pro EAl4, šedá</t>
  </si>
  <si>
    <t>EAl4/z1/Br</t>
  </si>
  <si>
    <t>záslepka pro EAl4, bronz</t>
  </si>
  <si>
    <t>EAl4/z2/03</t>
  </si>
  <si>
    <t>záslepka s otvorem pro EAl4, šedá</t>
  </si>
  <si>
    <t>EAl4/z2/Br</t>
  </si>
  <si>
    <t>záslepka s otvorem pro EAl4, bronz</t>
  </si>
  <si>
    <t>EAl5/Al</t>
  </si>
  <si>
    <t>LED profil rovný k zafrézování, hliník L=2m</t>
  </si>
  <si>
    <t>EAl5/z1/03</t>
  </si>
  <si>
    <t>záslepka pro EAl5 (půlkulat), šedá</t>
  </si>
  <si>
    <t>EAl5/z2/03</t>
  </si>
  <si>
    <t>záslepka pro EAl5 (ploché zarovnání), šedá</t>
  </si>
  <si>
    <t>EAl6/Al</t>
  </si>
  <si>
    <t>LED profil rohový k našroubování, hliník L=2m</t>
  </si>
  <si>
    <t>EAl6/Br</t>
  </si>
  <si>
    <t>LED profil rohový k našroubování, bronz L=2m</t>
  </si>
  <si>
    <t>EAl6/uch</t>
  </si>
  <si>
    <t>uchycení pro rohový profil EAl6</t>
  </si>
  <si>
    <t>EAl6/z1/03</t>
  </si>
  <si>
    <t>záslepka pro EAl6, šedá</t>
  </si>
  <si>
    <t>EAl6/z1/Br</t>
  </si>
  <si>
    <t>záslepka pro EAl6, bronz</t>
  </si>
  <si>
    <t>EAl6/z2/03</t>
  </si>
  <si>
    <t>záslepka s otvorem pro EAl6, šedá</t>
  </si>
  <si>
    <t>EAl6/z2/Br</t>
  </si>
  <si>
    <t>záslepka s otvorem pro EAl6, bronz</t>
  </si>
  <si>
    <t>LEDset1/0,6</t>
  </si>
  <si>
    <t>LED set 1, L=0,6m</t>
  </si>
  <si>
    <t>LEDset1/1,1</t>
  </si>
  <si>
    <t>LED set 1, L=1,1m</t>
  </si>
  <si>
    <t>LEDset1/1,5</t>
  </si>
  <si>
    <t>LED set 1, L=1,5m</t>
  </si>
  <si>
    <t>LEDset1/2</t>
  </si>
  <si>
    <t>LED set 1, L=2m</t>
  </si>
  <si>
    <t>LEDset1/2,5</t>
  </si>
  <si>
    <t>LED set 1, L=2,5m</t>
  </si>
  <si>
    <t>LEDset1/3</t>
  </si>
  <si>
    <t>LED set 1, L=3m</t>
  </si>
  <si>
    <t>LEDset1/3,5</t>
  </si>
  <si>
    <t>LED set 1, L=3,5m</t>
  </si>
  <si>
    <t>LEDset2/0,6</t>
  </si>
  <si>
    <t>LED set 2 s dotykovým čidlem, L=0,6m</t>
  </si>
  <si>
    <t>LEDset2/1,1</t>
  </si>
  <si>
    <t>LED set 2 s dotykovým čidlem, L=1,1m</t>
  </si>
  <si>
    <t>LEDset2/1,5</t>
  </si>
  <si>
    <t>LED set 2 s dotykovým čidlem, L=1,5m</t>
  </si>
  <si>
    <t>LEDset2/2</t>
  </si>
  <si>
    <t>LED set 2 s dotykovým čidlem, L=2m</t>
  </si>
  <si>
    <t>LEDset2/2,5</t>
  </si>
  <si>
    <t>LED set 2 s dotykovým čidlem, L=2,5m</t>
  </si>
  <si>
    <t>LEDset2/3</t>
  </si>
  <si>
    <t>LED set 2 s dotykovým čidlem, L=3m</t>
  </si>
  <si>
    <t>LEDset2/3,5</t>
  </si>
  <si>
    <t>LED set 2 s dotykovým čidlem, L=3,5m</t>
  </si>
  <si>
    <t>LEDset3/4</t>
  </si>
  <si>
    <t>LED set 3 pro sokl, L=4m</t>
  </si>
  <si>
    <t>par</t>
  </si>
  <si>
    <t>B46/Al</t>
  </si>
  <si>
    <t>Profil pro nábytková dvířka - hliník</t>
  </si>
  <si>
    <t>B46/brAl</t>
  </si>
  <si>
    <t>Profil pro nábytková dvířka - broušený hliník</t>
  </si>
  <si>
    <t>B46/r/03</t>
  </si>
  <si>
    <t>Spojovací roh šedý k profilu pro náb. dvířka</t>
  </si>
  <si>
    <t>B46/z/Al</t>
  </si>
  <si>
    <t>dekorativní začišťovací element k profilu pro náb. dvířka</t>
  </si>
  <si>
    <t>B04/02</t>
  </si>
  <si>
    <t>Zasklívací profil pro nábytková dvířka - bílý</t>
  </si>
  <si>
    <t>B07/tr</t>
  </si>
  <si>
    <t>zasklívací L profil - transparent</t>
  </si>
  <si>
    <t>B36/Al</t>
  </si>
  <si>
    <t>Zasklívací profil pro nábytková dvířka - hliník</t>
  </si>
  <si>
    <t>B36/r/Al</t>
  </si>
  <si>
    <t>BL18/Al</t>
  </si>
  <si>
    <t>Zasklívací profil - hliník</t>
  </si>
  <si>
    <t>BL18/Ne</t>
  </si>
  <si>
    <t>Zasklívací profil - nerez</t>
  </si>
  <si>
    <t>BL18/r/Al</t>
  </si>
  <si>
    <t>spojovací rohy - hliník</t>
  </si>
  <si>
    <t>BL18/r/Ne</t>
  </si>
  <si>
    <t>spojovací rohy - nerez</t>
  </si>
  <si>
    <t>BS18/02</t>
  </si>
  <si>
    <t>Zasklívací profil - bílá - délka 2m</t>
  </si>
  <si>
    <t>BS18/Al</t>
  </si>
  <si>
    <t>Zasklívací profil - hliník - délka 2m</t>
  </si>
  <si>
    <t>BS18/Ne</t>
  </si>
  <si>
    <t>Zasklívací profil - nerez - délka 2m</t>
  </si>
  <si>
    <t>BS18/střed</t>
  </si>
  <si>
    <t>Zasklívací profil - středová část/ bílá/ 2m</t>
  </si>
  <si>
    <t>E1/02</t>
  </si>
  <si>
    <t>LED profil pro dekorativní osvětlení</t>
  </si>
  <si>
    <t>E1/z1/02</t>
  </si>
  <si>
    <t>záslepka pro LED E1, bílá</t>
  </si>
  <si>
    <t>E1/z2/02</t>
  </si>
  <si>
    <t>záslepka s otvorem pro LED E1, bílá</t>
  </si>
  <si>
    <t>E2/ch</t>
  </si>
  <si>
    <t>LED profil pro osvětlení skleněných polic</t>
  </si>
  <si>
    <t>E3/02</t>
  </si>
  <si>
    <t>LED profil k zafrézování</t>
  </si>
  <si>
    <t>E3/z1/02</t>
  </si>
  <si>
    <t>záslepka pro LED E3, bílá</t>
  </si>
  <si>
    <t>EAl3/Al</t>
  </si>
  <si>
    <t>LED profil úchytový, hliník</t>
  </si>
  <si>
    <t>EAl3/ml</t>
  </si>
  <si>
    <t>LED krytka mléčná k EAl3/Al</t>
  </si>
  <si>
    <t>EAl3/tes</t>
  </si>
  <si>
    <t>těsnění k LED profilu EAL3</t>
  </si>
  <si>
    <t>EAl3/tr</t>
  </si>
  <si>
    <t>LED krytka transparentní k EAl3/Al</t>
  </si>
  <si>
    <t>K20 systém</t>
  </si>
  <si>
    <t>K20/DN1/01</t>
  </si>
  <si>
    <t>magnetický držák nožů, 400 mm - černá mat</t>
  </si>
  <si>
    <t>K20/DN1/02</t>
  </si>
  <si>
    <t>magnetický držák nožů, 400 mm - bílá pololesk</t>
  </si>
  <si>
    <t>K20/DR2/35/01</t>
  </si>
  <si>
    <t>držák ručníků dvojitý, 350x120 mm - černá mat</t>
  </si>
  <si>
    <t>K20/P1/60/01</t>
  </si>
  <si>
    <t>nástěnná police 600 x 250 x 250, pro výplně vnitřní - černá mat</t>
  </si>
  <si>
    <t>K20/P1/60/02</t>
  </si>
  <si>
    <t>nástěnná police 600 x 250 x 250, pro výplně vnitřní - bílá pololesk</t>
  </si>
  <si>
    <t>K20/P1/80/01</t>
  </si>
  <si>
    <t>nástěnná police 800 x 250 x 250, pro výplně vnitřní - černá mat</t>
  </si>
  <si>
    <t>K20/P1/80/02</t>
  </si>
  <si>
    <t>nástěnná police 800 x 250 x 250, pro výplně vnitřní - bílá pololesk</t>
  </si>
  <si>
    <t>K20/P1/atyp/01</t>
  </si>
  <si>
    <t>nástěnná police, atyp- černá mat</t>
  </si>
  <si>
    <t>K20/P2/atyp/01</t>
  </si>
  <si>
    <t>police pod korpus, atyp- černá mat</t>
  </si>
  <si>
    <t>K20/PR1/01</t>
  </si>
  <si>
    <t>policový rám, 350x350 mm - černá mat</t>
  </si>
  <si>
    <t>K20/R1/187/01</t>
  </si>
  <si>
    <t>komínový policový regál, 400 x 1870 x 400 - černá mat</t>
  </si>
  <si>
    <t>K20/R1/atyp/02</t>
  </si>
  <si>
    <t>komínový policový regál, atyp - bílá pololesk</t>
  </si>
  <si>
    <t>K20/S1/60/01</t>
  </si>
  <si>
    <t>konferenční stolek 600x400x600, pro horní výplň vnější - černá mat</t>
  </si>
  <si>
    <t>K20/S1/60/02</t>
  </si>
  <si>
    <t>konferenční stolek 600x400x600, pro horní výplň vnější - bílá pololesk</t>
  </si>
  <si>
    <t>K20/S1/80/01</t>
  </si>
  <si>
    <t>konferenční stolek 800x450x800, pro horní výplň vnější- černá mat</t>
  </si>
  <si>
    <t>K20/S4/atyp/01</t>
  </si>
  <si>
    <t>koupelnový stůl, atyp- černá mat</t>
  </si>
  <si>
    <t>K20/V1/120/01</t>
  </si>
  <si>
    <t>věšák jednoduchý, šířka 1200 - černá</t>
  </si>
  <si>
    <t>K20/V1/90/01</t>
  </si>
  <si>
    <t>věšák jednoduchý, šířka 900 - černá</t>
  </si>
  <si>
    <t>K20/V2/120/01</t>
  </si>
  <si>
    <t>věšák s odkládací plochou, šířka 1200 - černá</t>
  </si>
  <si>
    <t>K20/V2/90/01</t>
  </si>
  <si>
    <t>věšák s odkládací plochou, šířka 900 - černá</t>
  </si>
  <si>
    <t>A1320/PS</t>
  </si>
  <si>
    <t>Okenní parapet vnější 320 mm - přírodní stříbro</t>
  </si>
  <si>
    <t>A1340/02</t>
  </si>
  <si>
    <t>Okenní parapet vnější  340 mm - bílý</t>
  </si>
  <si>
    <t>A1340/04</t>
  </si>
  <si>
    <t>Okenní parapet vnější  340 mm - tm.hnědý</t>
  </si>
  <si>
    <t>A1340/An</t>
  </si>
  <si>
    <t>Okenní parapet vnější  340 mm - antracit</t>
  </si>
  <si>
    <t>A1340/Br</t>
  </si>
  <si>
    <t>Okenní parapet vnější  340 mm - bronz</t>
  </si>
  <si>
    <t>A1340/PS</t>
  </si>
  <si>
    <t>Okenní parapet vnější  340 mm - přírodní stříbro</t>
  </si>
  <si>
    <t>A1360/02</t>
  </si>
  <si>
    <t>Okenní parapet vnější 360 mm - bílá</t>
  </si>
  <si>
    <t>A1360/04</t>
  </si>
  <si>
    <t>Okenní parapet vnější 360 mm - tmavě hnědá</t>
  </si>
  <si>
    <t>A1360/An</t>
  </si>
  <si>
    <t>Okenní parapet vnější 360 mm - antracit</t>
  </si>
  <si>
    <t>A1360/Br</t>
  </si>
  <si>
    <t>Okenní parapet vnější 360 mm - bronz</t>
  </si>
  <si>
    <t>A1360/PS</t>
  </si>
  <si>
    <t>Okenní parapet vnější 360 mm - přírodní stříbro</t>
  </si>
  <si>
    <t>A1380/02</t>
  </si>
  <si>
    <t>Okenní parapet vnější 380 mm - bílá</t>
  </si>
  <si>
    <t>A1380/04</t>
  </si>
  <si>
    <t>Okenní parapet vnější 380 mm - tmavě hnědá</t>
  </si>
  <si>
    <t>A1380/An</t>
  </si>
  <si>
    <t>Okenní parapet vnější 380 mm - antracit</t>
  </si>
  <si>
    <t>A1380/Br</t>
  </si>
  <si>
    <t>Okenní parapet vnější 380 mm - bronz</t>
  </si>
  <si>
    <t>A1380/PS</t>
  </si>
  <si>
    <t>Okenní parapet vnější 380 mm - přírodní stříbro</t>
  </si>
  <si>
    <t>A1400/02</t>
  </si>
  <si>
    <t>Okenní parapet vnější 400 mm - bílý</t>
  </si>
  <si>
    <t>A1400/04</t>
  </si>
  <si>
    <t>Okenní parapet vnější 400 mm - hnědá</t>
  </si>
  <si>
    <t>A1400/An</t>
  </si>
  <si>
    <t>Okenní parapet vnější 400 mm - antracit</t>
  </si>
  <si>
    <t>A1400/Br</t>
  </si>
  <si>
    <t>Okenní parapet vnější 400 mm - bronz</t>
  </si>
  <si>
    <t>A1400/PS</t>
  </si>
  <si>
    <t>Okenní parapet vnější 400 mm - přírodní stříbro</t>
  </si>
  <si>
    <t>A1KR/110</t>
  </si>
  <si>
    <t>Plast. krytka  - 110 mm</t>
  </si>
  <si>
    <t>A1KR/130</t>
  </si>
  <si>
    <t>Plast. krytka  - 130 mm</t>
  </si>
  <si>
    <t>A1kr/150</t>
  </si>
  <si>
    <t>Plastová krytka 40/150</t>
  </si>
  <si>
    <t>A1kr/165</t>
  </si>
  <si>
    <t>Plastová krytka 40/165</t>
  </si>
  <si>
    <t>A1kr/240</t>
  </si>
  <si>
    <t>Plastová krytka 40/240</t>
  </si>
  <si>
    <t>A1kr/260</t>
  </si>
  <si>
    <t>Plastová krytka 40/260</t>
  </si>
  <si>
    <t>A1kr/50</t>
  </si>
  <si>
    <t>Plastová krytka - 50 mm</t>
  </si>
  <si>
    <t>A1kr/70</t>
  </si>
  <si>
    <t>plastová krytka - 40/70</t>
  </si>
  <si>
    <t>A1kr/90</t>
  </si>
  <si>
    <t>plastová krytka - 40/90</t>
  </si>
  <si>
    <t>A1v</t>
  </si>
  <si>
    <t>vrut pozink</t>
  </si>
  <si>
    <t>A2240/29</t>
  </si>
  <si>
    <t>Al. parapet vnější ohýbaný - 240mm - zl. dub</t>
  </si>
  <si>
    <t>A1kr/320</t>
  </si>
  <si>
    <t>Plastová krytka 40/320</t>
  </si>
  <si>
    <t>A1kr/340</t>
  </si>
  <si>
    <t>Plastová krytka 40/340</t>
  </si>
  <si>
    <t>A1kr/360</t>
  </si>
  <si>
    <t>plastová krytka 40/360</t>
  </si>
  <si>
    <t>003vysek</t>
  </si>
  <si>
    <t>výsek za každý započatý metr</t>
  </si>
  <si>
    <t>004vysek</t>
  </si>
  <si>
    <t>krácení soklu s výsekem</t>
  </si>
  <si>
    <t>00vysekD</t>
  </si>
  <si>
    <t>výsek do úchytového profilu S056,S056/LED</t>
  </si>
  <si>
    <t>0vysekA1</t>
  </si>
  <si>
    <t>výsek soklu A</t>
  </si>
  <si>
    <t>0vysekA2</t>
  </si>
  <si>
    <t>dvojitý výsek soklu A</t>
  </si>
  <si>
    <t>0vysekB1</t>
  </si>
  <si>
    <t>výsek soklu B</t>
  </si>
  <si>
    <t>0vysekB2</t>
  </si>
  <si>
    <t>dvojitý výsek soklu B</t>
  </si>
  <si>
    <t>0vysekC1</t>
  </si>
  <si>
    <t>výsek soklu C</t>
  </si>
  <si>
    <t>0vysekC2</t>
  </si>
  <si>
    <t>dvojitý výsek soklu C</t>
  </si>
  <si>
    <t>lak0001</t>
  </si>
  <si>
    <t>příprava pro lakování</t>
  </si>
  <si>
    <t>T1005/R5</t>
  </si>
  <si>
    <t>výsek radiusu pro dekorativní lištu T1005</t>
  </si>
  <si>
    <t>T1020/R5</t>
  </si>
  <si>
    <t>výsek radiusu pro dekorativní lištu T1020</t>
  </si>
  <si>
    <t>upravaU/1</t>
  </si>
  <si>
    <t>00004</t>
  </si>
  <si>
    <t>upravaU/2</t>
  </si>
  <si>
    <t>úprava profilů S2506 na míru</t>
  </si>
  <si>
    <t>00005</t>
  </si>
  <si>
    <t>vyrez_450</t>
  </si>
  <si>
    <t>výřez pod myčku "450"</t>
  </si>
  <si>
    <t>vyrez_600</t>
  </si>
  <si>
    <t>výřez pod myčku "600"</t>
  </si>
  <si>
    <t>vysekA1P</t>
  </si>
  <si>
    <t>výsek A1 pro  OP</t>
  </si>
  <si>
    <t>vysekA2P</t>
  </si>
  <si>
    <t>výsek A2 pro OP</t>
  </si>
  <si>
    <t>vysekB1P</t>
  </si>
  <si>
    <t>výsek B1 pro  OP</t>
  </si>
  <si>
    <t>vysekB2P</t>
  </si>
  <si>
    <t>výsek B2 pro  OP</t>
  </si>
  <si>
    <t>Jednotkové množství</t>
  </si>
  <si>
    <t>Prodejní množství</t>
  </si>
  <si>
    <t>úprava profilů S2512, S2519 na míru</t>
  </si>
  <si>
    <t>příprava koncové lišty RC03 pro zámek</t>
  </si>
  <si>
    <t>zámekRC03</t>
  </si>
  <si>
    <t>příprava koncové lišty RB02 pro zámek RB60</t>
  </si>
  <si>
    <t>zámekRB60</t>
  </si>
  <si>
    <t>příprava koncové lišty RB02 pro zámek RB61</t>
  </si>
  <si>
    <t>zámekRB02</t>
  </si>
  <si>
    <t>výsek radiusu pro dekorativní lištu T2020</t>
  </si>
  <si>
    <t>vysek2020</t>
  </si>
  <si>
    <t>úprava profilů S2512,S2547, S2519 na míru</t>
  </si>
  <si>
    <t>odfrézování lišty RC11 pro mechaniku C3</t>
  </si>
  <si>
    <t>sluzRC11</t>
  </si>
  <si>
    <t>příprava koncové lišty RC05,RC06 pro zámek</t>
  </si>
  <si>
    <t>sluzbaRC2</t>
  </si>
  <si>
    <t>odfrézování koncové lišty RC03 pro kl.kolík</t>
  </si>
  <si>
    <t>sluzbaRC03</t>
  </si>
  <si>
    <t>frézování úchytky RB66</t>
  </si>
  <si>
    <t>sluRB66</t>
  </si>
  <si>
    <t>příprava protikusu do koncové lišty RB02</t>
  </si>
  <si>
    <t>protikusRB02</t>
  </si>
  <si>
    <t>příprava roletového FIX SETU</t>
  </si>
  <si>
    <t>fixset</t>
  </si>
  <si>
    <t>koupelnový set Bianca 350x700 horizontální</t>
  </si>
  <si>
    <t>SETBIANCA2</t>
  </si>
  <si>
    <t>koupelnový set Bianca 350x700 vertikální</t>
  </si>
  <si>
    <t>SETBIANCA1</t>
  </si>
  <si>
    <t>GlassBox 600x1500, nerez / satinato</t>
  </si>
  <si>
    <t>Glass9/Ne/sat</t>
  </si>
  <si>
    <t>GlassBox 600x1500, bílá lesk / satinato</t>
  </si>
  <si>
    <t>Glass9/02/sat</t>
  </si>
  <si>
    <t>GlassBox 600x1500, bílá lesk / bílá lesk</t>
  </si>
  <si>
    <t>Glass9/02/02L</t>
  </si>
  <si>
    <t>GlassBox 600x1500, černá lesk / satinato</t>
  </si>
  <si>
    <t>Glass9/01/sat</t>
  </si>
  <si>
    <t>GlassBox 600x1500, černá lesk / černá lesk</t>
  </si>
  <si>
    <t>Glass9/01/01L</t>
  </si>
  <si>
    <t>GlassBox 900x1320, bílá lesk / satinato</t>
  </si>
  <si>
    <t>Glass8/02/sat</t>
  </si>
  <si>
    <t>GlassBox 600x1320, nerez / satinato</t>
  </si>
  <si>
    <t>Glass7/Ne/sat</t>
  </si>
  <si>
    <t>GlassBox 600x1320, bílá lesk / satinato</t>
  </si>
  <si>
    <t>Glass7/02/sat</t>
  </si>
  <si>
    <t>GlassBox 900x1200, hliník natural / satinato</t>
  </si>
  <si>
    <t>Glass6/nat/sat</t>
  </si>
  <si>
    <t>GlassBox 900x1200, černá lesk / černá</t>
  </si>
  <si>
    <t>Glass6/01/01L</t>
  </si>
  <si>
    <t>GlassBox 600x1200, nerez / satinato</t>
  </si>
  <si>
    <t>Glass5/Ne/sat</t>
  </si>
  <si>
    <t>GlassBox 600x1200, hliník natural / satinato</t>
  </si>
  <si>
    <t>Glass5/nat/sat</t>
  </si>
  <si>
    <t>GlassBox 600x1200, bílá lesk / transparent</t>
  </si>
  <si>
    <t>Glass5/02/tr</t>
  </si>
  <si>
    <t>GlassBox 600x1200, bílá lesk / satinato</t>
  </si>
  <si>
    <t>Glass5/02/sat</t>
  </si>
  <si>
    <t>GlassBox 600x1200, bílá lesk / bílá</t>
  </si>
  <si>
    <t>Glass5/02/02L</t>
  </si>
  <si>
    <t>GlassBox 600x1200, černá lesk / černá</t>
  </si>
  <si>
    <t>Glass5/01/01L</t>
  </si>
  <si>
    <t>GlassBox 900x900, černá lesk / černá</t>
  </si>
  <si>
    <t>Glass4/01/01L</t>
  </si>
  <si>
    <t>GlassBox 600x900, nerez / satinato</t>
  </si>
  <si>
    <t>Glass3/Ne/sat</t>
  </si>
  <si>
    <t>GlassBox 600x900, bílá lesk / satinato</t>
  </si>
  <si>
    <t>Glass3/02/sat</t>
  </si>
  <si>
    <t>GlassBox 600x900, bílá lesk / bílá lesk</t>
  </si>
  <si>
    <t>Glass3/02/02L</t>
  </si>
  <si>
    <t>GlassBox 600x900, černá lesk / černá lesk</t>
  </si>
  <si>
    <t>Glass3/01/01L</t>
  </si>
  <si>
    <t>GlassBox 900x1320, hliník natural / satinato</t>
  </si>
  <si>
    <t>Glass2/nat/sat</t>
  </si>
  <si>
    <t>GlassBox 900x1320, bílá lesk / bílá lesk</t>
  </si>
  <si>
    <t>Glass2/02/02L</t>
  </si>
  <si>
    <t>GlassBox 900x1500, bílá lesk / bílá lesk</t>
  </si>
  <si>
    <t>Glass10/02/02L</t>
  </si>
  <si>
    <t>GlassBox 600x1320, nerez / cappucino</t>
  </si>
  <si>
    <t>Glass1/Ne/cap</t>
  </si>
  <si>
    <t>GlassBox 600x1320, hliník natural / satinato</t>
  </si>
  <si>
    <t>Glass1/nat/sat</t>
  </si>
  <si>
    <t>GlassBox 600x1320, bílá lesk / bílá lesk</t>
  </si>
  <si>
    <t>Glass1/02/02L</t>
  </si>
  <si>
    <t>GlassBox 600x1320, černá lesk / černá lesk</t>
  </si>
  <si>
    <t>Glass1/01/01L</t>
  </si>
  <si>
    <t>4007360478834</t>
  </si>
  <si>
    <t>krycí lišta s přesahem- spodní díl</t>
  </si>
  <si>
    <t>RC32/Al</t>
  </si>
  <si>
    <t>4062178728267</t>
  </si>
  <si>
    <t>krycí lišta - nerez</t>
  </si>
  <si>
    <t>RC31/Ne</t>
  </si>
  <si>
    <t>krycí lišta - hliník</t>
  </si>
  <si>
    <t>RC31/Al</t>
  </si>
  <si>
    <t>4061264480508</t>
  </si>
  <si>
    <t>plast.zarážka 20mm pro konc. lištu</t>
  </si>
  <si>
    <t>RC26/01</t>
  </si>
  <si>
    <t>kluzný kolík pro koncovou lištu s přesahem - šedá</t>
  </si>
  <si>
    <t>RC25/03</t>
  </si>
  <si>
    <t>4007360633370</t>
  </si>
  <si>
    <t>kluzný kolík pro koncovou lištu s přesahem-černá</t>
  </si>
  <si>
    <t>RC25/01</t>
  </si>
  <si>
    <t>Kluzný kolík pro pancíř - černá</t>
  </si>
  <si>
    <t>RC24/01</t>
  </si>
  <si>
    <t>4062178736330</t>
  </si>
  <si>
    <t>Kluzný kolík pro koncovou lištu - šedý - pravý</t>
  </si>
  <si>
    <t>RC23/03P</t>
  </si>
  <si>
    <t>Kluzný kolík pro koncovou lištu - šedý levý</t>
  </si>
  <si>
    <t>RC23/03L</t>
  </si>
  <si>
    <t>4007360633387</t>
  </si>
  <si>
    <t>kluzný kolík pro koncovou lištu -černá</t>
  </si>
  <si>
    <t>RC22/01</t>
  </si>
  <si>
    <t>4007360347710</t>
  </si>
  <si>
    <t>Kluzný kolík pro pancíř 25mm</t>
  </si>
  <si>
    <t>RC20/01</t>
  </si>
  <si>
    <t>4007360329402</t>
  </si>
  <si>
    <t>vodící lišta TOP - hliník</t>
  </si>
  <si>
    <t>RC15/Al</t>
  </si>
  <si>
    <t>4007360633363</t>
  </si>
  <si>
    <t>záslepka FRAME - tm. šedá</t>
  </si>
  <si>
    <t>RC13/z/74</t>
  </si>
  <si>
    <t>záslepka FRAME - šedá</t>
  </si>
  <si>
    <t>RC13/z/03</t>
  </si>
  <si>
    <t>záslepka FRAME - bílá</t>
  </si>
  <si>
    <t>RC13/z/02</t>
  </si>
  <si>
    <t>záslepka FRAME - černá</t>
  </si>
  <si>
    <t>RC13/z/01</t>
  </si>
  <si>
    <t>vodící lišta FRAME - nerez</t>
  </si>
  <si>
    <t>RC13/Ne</t>
  </si>
  <si>
    <t>přechodka pro vodící lištu Frame a C3</t>
  </si>
  <si>
    <t>RC13/C3/01</t>
  </si>
  <si>
    <t>4007360639310</t>
  </si>
  <si>
    <t>vodící lišta FRAME - hliník</t>
  </si>
  <si>
    <t>RC13/Al</t>
  </si>
  <si>
    <t>Záslepka pro vodící lištu - tm. šedá</t>
  </si>
  <si>
    <t>RC12/74</t>
  </si>
  <si>
    <t>Záslepka pro vodící lištu -  šedá</t>
  </si>
  <si>
    <t>RC12/03</t>
  </si>
  <si>
    <t>4007360286255</t>
  </si>
  <si>
    <t>Vodící lišta - nerez</t>
  </si>
  <si>
    <t>RC11/Ne</t>
  </si>
  <si>
    <t>4007360347802</t>
  </si>
  <si>
    <t>Vodící lišta - hliník</t>
  </si>
  <si>
    <t>RC11/Al</t>
  </si>
  <si>
    <t>Koncová lišta s přesahem NEREZ</t>
  </si>
  <si>
    <t>RC06/Ne</t>
  </si>
  <si>
    <t>4007360639402</t>
  </si>
  <si>
    <t>Koncová lišta s přesahem HLINÍK</t>
  </si>
  <si>
    <t>RC06/Al</t>
  </si>
  <si>
    <t>koncová lišta s přesahem spodní díl - hliník</t>
  </si>
  <si>
    <t>RC05/Al</t>
  </si>
  <si>
    <t>4062178736347</t>
  </si>
  <si>
    <t>koncová lišta - nerez</t>
  </si>
  <si>
    <t>RC03/Ne</t>
  </si>
  <si>
    <t>4007360639389</t>
  </si>
  <si>
    <t>koncová lišta - hliník</t>
  </si>
  <si>
    <t>RC03/Al</t>
  </si>
  <si>
    <t>4062178736323</t>
  </si>
  <si>
    <t>Koncová lišta s doraz.profilem - nerez</t>
  </si>
  <si>
    <t>RC02/Ne</t>
  </si>
  <si>
    <t>4062178736316</t>
  </si>
  <si>
    <t>Koncová lišta s doraz.profilem - hliník</t>
  </si>
  <si>
    <t>RC02/Al</t>
  </si>
  <si>
    <t>Metallic line - pancíř nerez</t>
  </si>
  <si>
    <t>RC01/Ne</t>
  </si>
  <si>
    <t>Metallic line - pancíř hliník</t>
  </si>
  <si>
    <t>RC01/Al</t>
  </si>
  <si>
    <t>4007360402891</t>
  </si>
  <si>
    <t>Metallic line pancíř 25mm - nerez</t>
  </si>
  <si>
    <t>R25C/Ne</t>
  </si>
  <si>
    <t>4007360329372</t>
  </si>
  <si>
    <t>Metallic line pancíř 25mm - hliník</t>
  </si>
  <si>
    <t>R25C/Al</t>
  </si>
  <si>
    <t>Středová úchytová lišta nerez se spoj. profilem</t>
  </si>
  <si>
    <t>4061264464652</t>
  </si>
  <si>
    <t>Středová úchytová lišta hliník se spoj.profilem</t>
  </si>
  <si>
    <t>4007360286279</t>
  </si>
  <si>
    <t>Krycí lišta - nerez</t>
  </si>
  <si>
    <t>Krycí lišta - hliník</t>
  </si>
  <si>
    <t>Náb.rolety - C Box - 600x1500 nerez</t>
  </si>
  <si>
    <t>RBOXNe/88</t>
  </si>
  <si>
    <t>Náb.rolety - C Box - 600x1000 nerez</t>
  </si>
  <si>
    <t>RBOXNe/57</t>
  </si>
  <si>
    <t>Náb.rolety - C Box - 500x1500 nerez</t>
  </si>
  <si>
    <t>RBOXNe/50</t>
  </si>
  <si>
    <t>4007360433628</t>
  </si>
  <si>
    <t>Náb.rolety - C Box - 600x1500 hliník</t>
  </si>
  <si>
    <t>RBOXAl/88</t>
  </si>
  <si>
    <t>Náb.rolety - C Box - 600x1000 hliník</t>
  </si>
  <si>
    <t>RBOXAl/57</t>
  </si>
  <si>
    <t>Náb.rolety - C Box - 500x1000 hliník</t>
  </si>
  <si>
    <t>RBOXAl/47</t>
  </si>
  <si>
    <t>4007360433550</t>
  </si>
  <si>
    <t>vodící lišta nerez 1494 mm</t>
  </si>
  <si>
    <t>RBOX15/Ne</t>
  </si>
  <si>
    <t>4007360433567</t>
  </si>
  <si>
    <t>vodící lišta hliník 1494 mm</t>
  </si>
  <si>
    <t>RBOX15/Al</t>
  </si>
  <si>
    <t>4007360433574</t>
  </si>
  <si>
    <t>vodící lišta nerez 997 mm</t>
  </si>
  <si>
    <t>RBOX10/Ne</t>
  </si>
  <si>
    <t>4007360433581</t>
  </si>
  <si>
    <t>vodící lišta hliník 997 mm</t>
  </si>
  <si>
    <t>RBOX10/Al</t>
  </si>
  <si>
    <t>4007360632670</t>
  </si>
  <si>
    <t>Náb. rolety - metallic line 600x1500 nerez</t>
  </si>
  <si>
    <t>RAINe/88</t>
  </si>
  <si>
    <t>Náb. rolety - metallic line 900x1500 nerez</t>
  </si>
  <si>
    <t>RAINe/87</t>
  </si>
  <si>
    <t>Náb. rolety - metallic line 900x1000 nerez</t>
  </si>
  <si>
    <t>RAINe/77</t>
  </si>
  <si>
    <t>4061264177477</t>
  </si>
  <si>
    <t>Náb. rolety - metallic line 600x1000 nerez</t>
  </si>
  <si>
    <t>RAINe/57</t>
  </si>
  <si>
    <t>Náb. rolety - metallic line 500x1500 nerez</t>
  </si>
  <si>
    <t>RAINe/50</t>
  </si>
  <si>
    <t>Náb. rolety - metallic line 500x1000 nerez</t>
  </si>
  <si>
    <t>RAINe/47</t>
  </si>
  <si>
    <t>3291550086065</t>
  </si>
  <si>
    <t>Náb. rolety - metallic line 600x1500 hliník</t>
  </si>
  <si>
    <t>RAIAl/88</t>
  </si>
  <si>
    <t>Náb. rolety - metallic line 900x1500 hliník</t>
  </si>
  <si>
    <t>RAIAl/87</t>
  </si>
  <si>
    <t>Náb. rolety - metallic line 900x1000 hliník</t>
  </si>
  <si>
    <t>RAIAl/77</t>
  </si>
  <si>
    <t>3291550086034</t>
  </si>
  <si>
    <t>Náb. rolety - metallic line 600x1000 hliník</t>
  </si>
  <si>
    <t>RAIAl/57</t>
  </si>
  <si>
    <t>3291550086058</t>
  </si>
  <si>
    <t>Náb. rolety - metallic line 500x1500 hliník</t>
  </si>
  <si>
    <t>RAIAl/50</t>
  </si>
  <si>
    <t>Náb. rolety - metallic line 500x1000 hliník</t>
  </si>
  <si>
    <t>RAIAl/47</t>
  </si>
  <si>
    <t>Box 50mm v rozměru 600x1500 nerez</t>
  </si>
  <si>
    <t>R50BoxNe/88</t>
  </si>
  <si>
    <t>Box 50mm v rozměru 900x1500 nerez</t>
  </si>
  <si>
    <t>R50BoxNe/87</t>
  </si>
  <si>
    <t>Box 50mm v rozměru 600x1500 hliník</t>
  </si>
  <si>
    <t>R50BoxAl/88</t>
  </si>
  <si>
    <t>Box 50mm v rozměru 900x1500 hliník</t>
  </si>
  <si>
    <t>R50BoxAl/87</t>
  </si>
  <si>
    <t>vodící lišta pro box 50mm nerez 1494 mm</t>
  </si>
  <si>
    <t>R50Box15/NE</t>
  </si>
  <si>
    <t>vodící lišta pro box 50mm hliník 1494 mm</t>
  </si>
  <si>
    <t>R50Box15/AL</t>
  </si>
  <si>
    <t>Set 25mm v rozměru 600x1500 nerez</t>
  </si>
  <si>
    <t>R25SetNE/88</t>
  </si>
  <si>
    <t>Set 25mm v rozměru 900x1500 nerez</t>
  </si>
  <si>
    <t>R25SetNE/87</t>
  </si>
  <si>
    <t>Set 25mm v rozměru 600x1000 nerez</t>
  </si>
  <si>
    <t>R25SetNE/57</t>
  </si>
  <si>
    <t>Set 25mm v rozměru 600x1500 hliník</t>
  </si>
  <si>
    <t>R25SetAL/88</t>
  </si>
  <si>
    <t>Set 25mm v rozměru 900x1500 hliník</t>
  </si>
  <si>
    <t>R25SetAL/87</t>
  </si>
  <si>
    <t>Set 25mm v rozměru 600x1000 hliník</t>
  </si>
  <si>
    <t>R25SetAL/57</t>
  </si>
  <si>
    <t>4007360433611</t>
  </si>
  <si>
    <t>Box 25mm v rozměru 600x1500 nerez</t>
  </si>
  <si>
    <t>R25BoxNE/88</t>
  </si>
  <si>
    <t>4007360433710</t>
  </si>
  <si>
    <t>Box 25mm v rozměru 600x1000 nerez</t>
  </si>
  <si>
    <t>R25BoxNe/57</t>
  </si>
  <si>
    <t>Box 25mm v rozměru 500x1500 nerez</t>
  </si>
  <si>
    <t>R25BoxNE/50</t>
  </si>
  <si>
    <t>4007360433703</t>
  </si>
  <si>
    <t>Box 25mm v rozměru 600x1500 hliník</t>
  </si>
  <si>
    <t>R25BoxAL/88</t>
  </si>
  <si>
    <t>4007360433727</t>
  </si>
  <si>
    <t>Box 25mm v rozměru 600x1000 hliník</t>
  </si>
  <si>
    <t>R25BoxAl/57</t>
  </si>
  <si>
    <t>Box 25mm v rozměru 500x1500 hliník</t>
  </si>
  <si>
    <t>R25BoxAL/50</t>
  </si>
  <si>
    <t>4007360329396</t>
  </si>
  <si>
    <t>vodící šnek TOP,FRAME - 1240 mm</t>
  </si>
  <si>
    <t>RB7B/01</t>
  </si>
  <si>
    <t>vodící šnek pětichodý černý 1590 mm</t>
  </si>
  <si>
    <t>RB6C/01</t>
  </si>
  <si>
    <t>4007360264154</t>
  </si>
  <si>
    <t>vodící šnek čtyřchodý šedý 1280 mm</t>
  </si>
  <si>
    <t>RB6B/03</t>
  </si>
  <si>
    <t>4007360264291</t>
  </si>
  <si>
    <t>vodící šnek čtyřchodý černý 1280 mm</t>
  </si>
  <si>
    <t>RB6B/01</t>
  </si>
  <si>
    <t>4007360285814</t>
  </si>
  <si>
    <t>vodící šnek dvouchodý černý 670 mm</t>
  </si>
  <si>
    <t>RB6A/01</t>
  </si>
  <si>
    <t>úchytka zápustná 170 mm - stříbrná</t>
  </si>
  <si>
    <t>RB66/st</t>
  </si>
  <si>
    <t>lepící páska k rolet. profilům</t>
  </si>
  <si>
    <t>RB62</t>
  </si>
  <si>
    <t>zámek HAFELE</t>
  </si>
  <si>
    <t>RB61</t>
  </si>
  <si>
    <t>roletový zámek</t>
  </si>
  <si>
    <t>RB60</t>
  </si>
  <si>
    <t>4007360402617</t>
  </si>
  <si>
    <t>plast. zarážka C3 pro koncovou lištu</t>
  </si>
  <si>
    <t>RB52C3ZA</t>
  </si>
  <si>
    <t>prodlužovací adaptér C3, vč. příslušenství</t>
  </si>
  <si>
    <t>RB52C3AP</t>
  </si>
  <si>
    <t>4007360285630</t>
  </si>
  <si>
    <t>vyvažovací mechanika C3 - 1200mm</t>
  </si>
  <si>
    <t>RB52C370</t>
  </si>
  <si>
    <t>4007360264161</t>
  </si>
  <si>
    <t>vyvažovací mechanika C3 - 1000mm</t>
  </si>
  <si>
    <t>RB52C360</t>
  </si>
  <si>
    <t>4007360285623</t>
  </si>
  <si>
    <t>vyvažovací mechanika C3 - 800mm</t>
  </si>
  <si>
    <t>RB52C350</t>
  </si>
  <si>
    <t>4007360285616</t>
  </si>
  <si>
    <t>vyvažovací mechanika C3 - 600mm</t>
  </si>
  <si>
    <t>RB52C340</t>
  </si>
  <si>
    <t>3291550094251</t>
  </si>
  <si>
    <t>vyvažovací mechanika C3 - 400mm</t>
  </si>
  <si>
    <t>RB52C330</t>
  </si>
  <si>
    <t>4007360402600</t>
  </si>
  <si>
    <t>příslušenství k mechanice C8</t>
  </si>
  <si>
    <t>RB51/C8P</t>
  </si>
  <si>
    <t>4007360402594</t>
  </si>
  <si>
    <t>vyvažovací mechanika C8</t>
  </si>
  <si>
    <t>RB51/C8</t>
  </si>
  <si>
    <t>4007360334529</t>
  </si>
  <si>
    <t>brzda Caddy (pro posun nahoru)</t>
  </si>
  <si>
    <t>RB50/CB</t>
  </si>
  <si>
    <t>4007360289263</t>
  </si>
  <si>
    <t>vyvažovací mechanika C6</t>
  </si>
  <si>
    <t>RB50/C6</t>
  </si>
  <si>
    <t>středový doraz hnědý- buk</t>
  </si>
  <si>
    <t>RB40/13</t>
  </si>
  <si>
    <t>středový doraz šedý</t>
  </si>
  <si>
    <t>RB40/03</t>
  </si>
  <si>
    <t>středový doraz bílý</t>
  </si>
  <si>
    <t>RB40/02</t>
  </si>
  <si>
    <t>4007360285753</t>
  </si>
  <si>
    <t>středový doraz černý</t>
  </si>
  <si>
    <t>RB40/01</t>
  </si>
  <si>
    <t>4007360443603</t>
  </si>
  <si>
    <t>středová úchytová lišta - chrom</t>
  </si>
  <si>
    <t>RB70/ch</t>
  </si>
  <si>
    <t>středová úchytová lišta - buk</t>
  </si>
  <si>
    <t>RB70/56</t>
  </si>
  <si>
    <t>4007360639358</t>
  </si>
  <si>
    <t>středová úchytová lišta -  šedá</t>
  </si>
  <si>
    <t>RB70/03</t>
  </si>
  <si>
    <t>středová úchytová lišta - zářivě bílá</t>
  </si>
  <si>
    <t>RB70/02Z</t>
  </si>
  <si>
    <t>4062178728274</t>
  </si>
  <si>
    <t>středová úchytová lišta - bílá</t>
  </si>
  <si>
    <t>RB70/02</t>
  </si>
  <si>
    <t>středová úchytová lišta - černá</t>
  </si>
  <si>
    <t>RB70/01</t>
  </si>
  <si>
    <t>středový doraz TOP - chrom</t>
  </si>
  <si>
    <t>RB41/ch</t>
  </si>
  <si>
    <t>středový doraz TOP-buk</t>
  </si>
  <si>
    <t>RB41/56</t>
  </si>
  <si>
    <t>4007360285708</t>
  </si>
  <si>
    <t>středový doraz TOP-šedý</t>
  </si>
  <si>
    <t>RB41/03</t>
  </si>
  <si>
    <t>středový doraz TOP-bílá</t>
  </si>
  <si>
    <t>RB41/02</t>
  </si>
  <si>
    <t>4007360285685</t>
  </si>
  <si>
    <t>středový doraz TOP-černá</t>
  </si>
  <si>
    <t>RB41/01</t>
  </si>
  <si>
    <t>kluzový kolík ke koncové liště RB04 - šedý</t>
  </si>
  <si>
    <t>RB3D/03</t>
  </si>
  <si>
    <t>kluzový kolík ke koncové liště RB04 - bílý</t>
  </si>
  <si>
    <t>RB3D/02</t>
  </si>
  <si>
    <t>kluzový kolík k E9 - šedý</t>
  </si>
  <si>
    <t>RB3C/03</t>
  </si>
  <si>
    <t>kluzový kolík k E9 - bílý</t>
  </si>
  <si>
    <t>RB3C/02</t>
  </si>
  <si>
    <t>kluzový kolík k E9 - černý</t>
  </si>
  <si>
    <t>RB3C/01</t>
  </si>
  <si>
    <t>kluzný kolík s brzdou béžový PP</t>
  </si>
  <si>
    <t>RB3B/13/PP</t>
  </si>
  <si>
    <t>4059757518357</t>
  </si>
  <si>
    <t>kluzný kolík s brzdou šedý PP</t>
  </si>
  <si>
    <t>RB3B/03/PP</t>
  </si>
  <si>
    <t>kluzný kolík s brzdou bílý PP</t>
  </si>
  <si>
    <t>RB3B/02/PP</t>
  </si>
  <si>
    <t>4062178736309</t>
  </si>
  <si>
    <t>kluzný kolík s brzdou černý PP</t>
  </si>
  <si>
    <t>RB3B/01/PP</t>
  </si>
  <si>
    <t>4059757532551</t>
  </si>
  <si>
    <t>kluzový kolík hnědá-buk PP</t>
  </si>
  <si>
    <t>RB3A/13/PP</t>
  </si>
  <si>
    <t>4059757532568</t>
  </si>
  <si>
    <t>kluzový kolík šedý PP</t>
  </si>
  <si>
    <t>RB3A/03/PP</t>
  </si>
  <si>
    <t>4059757532544</t>
  </si>
  <si>
    <t>kluzový kolík bílý PP</t>
  </si>
  <si>
    <t>RB3A/02/PP</t>
  </si>
  <si>
    <t>4007360639372</t>
  </si>
  <si>
    <t>kluzový kolík černý PP</t>
  </si>
  <si>
    <t>RB3A/01/PP</t>
  </si>
  <si>
    <t>4007360560874</t>
  </si>
  <si>
    <t>kryt krycí lišty s přesahem-chrom</t>
  </si>
  <si>
    <t>RB32/ch</t>
  </si>
  <si>
    <t>4007360560836</t>
  </si>
  <si>
    <t>kryt krycí lišty s přesahem - šedá</t>
  </si>
  <si>
    <t>RB32/03</t>
  </si>
  <si>
    <t>4007360560843</t>
  </si>
  <si>
    <t>kryt krycí lišty s přesahem-bílá</t>
  </si>
  <si>
    <t>RB32/02</t>
  </si>
  <si>
    <t>4007360560850</t>
  </si>
  <si>
    <t>kryt krycí lišty s přesahem - černá</t>
  </si>
  <si>
    <t>RB32/01</t>
  </si>
  <si>
    <t>krycí lišta noble mat antracit</t>
  </si>
  <si>
    <t>RB30/nb/An</t>
  </si>
  <si>
    <t>krycí lišta noble mat šedá</t>
  </si>
  <si>
    <t>RB30/nb/03</t>
  </si>
  <si>
    <t>krycí lišta noble mat bílá</t>
  </si>
  <si>
    <t>RB30/nb/02</t>
  </si>
  <si>
    <t>krycí lišta noble mat černá</t>
  </si>
  <si>
    <t>RB30/nb/01</t>
  </si>
  <si>
    <t>4059757518364</t>
  </si>
  <si>
    <t>krycí lišta chrom</t>
  </si>
  <si>
    <t>RB30/ch</t>
  </si>
  <si>
    <t>4059757518395</t>
  </si>
  <si>
    <t>krycí lišta buk</t>
  </si>
  <si>
    <t>RB30/F56</t>
  </si>
  <si>
    <t>4059757532407</t>
  </si>
  <si>
    <t>krycí lišta javor</t>
  </si>
  <si>
    <t>RB30/F224</t>
  </si>
  <si>
    <t>4059757518388</t>
  </si>
  <si>
    <t>krycí lišta bříza</t>
  </si>
  <si>
    <t>RB30/F179</t>
  </si>
  <si>
    <t>4007360560829</t>
  </si>
  <si>
    <t>krycí lišta třešeň II.</t>
  </si>
  <si>
    <t>RB30/F173</t>
  </si>
  <si>
    <t>krycí lišta chrom - bez dříku</t>
  </si>
  <si>
    <t>RB30/B/ch</t>
  </si>
  <si>
    <t>krycí lišta buk - bez dříku</t>
  </si>
  <si>
    <t>RB30/B/F56</t>
  </si>
  <si>
    <t>krycí lišta javor - bez dříku</t>
  </si>
  <si>
    <t>RB30/B/F224</t>
  </si>
  <si>
    <t>krycí lišta bříza - bez dříku</t>
  </si>
  <si>
    <t>RB30/B/F179</t>
  </si>
  <si>
    <t>krycí lišta třešeň - bez dříku</t>
  </si>
  <si>
    <t>RB30/B/F173</t>
  </si>
  <si>
    <t>krycí lišta šedá - bez dříku</t>
  </si>
  <si>
    <t>RB30/B/03</t>
  </si>
  <si>
    <t>krycí lišta bílá - bez dříku</t>
  </si>
  <si>
    <t>RB30/B/02</t>
  </si>
  <si>
    <t>krycí lišta černá - bez dříku</t>
  </si>
  <si>
    <t>RB30/B/01</t>
  </si>
  <si>
    <t>4007360560812</t>
  </si>
  <si>
    <t>krycí lišta antracit</t>
  </si>
  <si>
    <t>RB30/An</t>
  </si>
  <si>
    <t>4059757532414</t>
  </si>
  <si>
    <t>krycí lišta šedá</t>
  </si>
  <si>
    <t>RB30/03</t>
  </si>
  <si>
    <t>krycí lišta zářivě bílá</t>
  </si>
  <si>
    <t>RB30/02Z</t>
  </si>
  <si>
    <t>4059757518371</t>
  </si>
  <si>
    <t>krycí lišta bílá</t>
  </si>
  <si>
    <t>RB30/02</t>
  </si>
  <si>
    <t>krycí lišta černá</t>
  </si>
  <si>
    <t>RB30/01</t>
  </si>
  <si>
    <t>4007360329495</t>
  </si>
  <si>
    <t>roh vodící lišty TOP, FRAME - černá</t>
  </si>
  <si>
    <t>RB25/01</t>
  </si>
  <si>
    <t>4007360285579</t>
  </si>
  <si>
    <t>roh vodící lišty hnědá - buk na zafrézování</t>
  </si>
  <si>
    <t>RB22/13</t>
  </si>
  <si>
    <t>4007360264147</t>
  </si>
  <si>
    <t>roh vodící lišty šedý na zafrézování</t>
  </si>
  <si>
    <t>RB22/03</t>
  </si>
  <si>
    <t>4007360264505</t>
  </si>
  <si>
    <t>roh vodící lišty bílý na zafrézování</t>
  </si>
  <si>
    <t>RB22/02</t>
  </si>
  <si>
    <t>4007360264260</t>
  </si>
  <si>
    <t>roh vodící lišty černý na zafrézování</t>
  </si>
  <si>
    <t>RB22/01</t>
  </si>
  <si>
    <t>vodící lišta hnědá - buk na zafrézování</t>
  </si>
  <si>
    <t>RB21/13</t>
  </si>
  <si>
    <t>4059757532520</t>
  </si>
  <si>
    <t>vodící lišta šedá na zafrézování</t>
  </si>
  <si>
    <t>RB21/03</t>
  </si>
  <si>
    <t>4062178601447</t>
  </si>
  <si>
    <t>vodící lišta bílá na zafrézování</t>
  </si>
  <si>
    <t>RB21/02</t>
  </si>
  <si>
    <t>4062178601430</t>
  </si>
  <si>
    <t>vodící lišta černá na zafrézovaní</t>
  </si>
  <si>
    <t>RB21/01</t>
  </si>
  <si>
    <t>montážní pásek pro vodící lištu Flexi</t>
  </si>
  <si>
    <t>RB19/Mo</t>
  </si>
  <si>
    <t>4059757532537</t>
  </si>
  <si>
    <t>flexibilní vodící lišta na zafrézování  šedá</t>
  </si>
  <si>
    <t>RB19/03</t>
  </si>
  <si>
    <t>4007360375195</t>
  </si>
  <si>
    <t>flexibilní vodící  lišta na zafrézování černá</t>
  </si>
  <si>
    <t>RB19/01</t>
  </si>
  <si>
    <t>krycí profil TOP - nerez</t>
  </si>
  <si>
    <t>RB15/Ne</t>
  </si>
  <si>
    <t>krycí profil TOP - noble mat antracit</t>
  </si>
  <si>
    <t>RB15/nb/An</t>
  </si>
  <si>
    <t>krycí profil TOP - noble mat šedá</t>
  </si>
  <si>
    <t>RB15/nb/03</t>
  </si>
  <si>
    <t>krycí profil TOP - noble mat bílá</t>
  </si>
  <si>
    <t>RB15/nb/02</t>
  </si>
  <si>
    <t>krycí profil TOP - noble mat černá</t>
  </si>
  <si>
    <t>RB15/nb/01</t>
  </si>
  <si>
    <t>4007360639303</t>
  </si>
  <si>
    <t>krycí profil TOP - chrom</t>
  </si>
  <si>
    <t>RB15/ch</t>
  </si>
  <si>
    <t>krycí profil TOP - javor</t>
  </si>
  <si>
    <t>RB15/F224</t>
  </si>
  <si>
    <t>krycí profil TOP - bříza</t>
  </si>
  <si>
    <t>RB15/F179</t>
  </si>
  <si>
    <t>krycí profil TOP - třešeň II</t>
  </si>
  <si>
    <t>RB15/F173</t>
  </si>
  <si>
    <t>krycí profil TOP - antracit</t>
  </si>
  <si>
    <t>RB15/An</t>
  </si>
  <si>
    <t>4007360329488</t>
  </si>
  <si>
    <t>krycí profil TOP - hliník</t>
  </si>
  <si>
    <t>RB15/Al</t>
  </si>
  <si>
    <t>krycí profil TOP - buk</t>
  </si>
  <si>
    <t>RB15/56</t>
  </si>
  <si>
    <t>krycí profil TOP - šedá</t>
  </si>
  <si>
    <t>RB15/03</t>
  </si>
  <si>
    <t>krycí profil TOP - zářivě bílá</t>
  </si>
  <si>
    <t>RB15/02Z</t>
  </si>
  <si>
    <t>krycí profil TOP - bílá</t>
  </si>
  <si>
    <t>RB15/02</t>
  </si>
  <si>
    <t>krycí profil TOP - černá</t>
  </si>
  <si>
    <t>RB15/01</t>
  </si>
  <si>
    <t>krycí profil FRAME - nerez</t>
  </si>
  <si>
    <t>RB13/Ne</t>
  </si>
  <si>
    <t>4007360560621</t>
  </si>
  <si>
    <t>krycí profil FRAME - chrom</t>
  </si>
  <si>
    <t>RB13/ch</t>
  </si>
  <si>
    <t>4007360639334</t>
  </si>
  <si>
    <t>krycí profil FRAME - hliník</t>
  </si>
  <si>
    <t>RB13/Al</t>
  </si>
  <si>
    <t>krycí profil FRAME  - šedá</t>
  </si>
  <si>
    <t>RB13/03</t>
  </si>
  <si>
    <t>4007360560096</t>
  </si>
  <si>
    <t>krycí profil FRAME - bílá</t>
  </si>
  <si>
    <t>RB13/02</t>
  </si>
  <si>
    <t>4007360560607</t>
  </si>
  <si>
    <t>krycí profil FRAME - černá</t>
  </si>
  <si>
    <t>RB13/01</t>
  </si>
  <si>
    <t>4007360264338</t>
  </si>
  <si>
    <t>roh vodící lišty - tm. šedá šroub</t>
  </si>
  <si>
    <t>RB12/74</t>
  </si>
  <si>
    <t>roh vodící lišty hnědá bříza šroub</t>
  </si>
  <si>
    <t>RB12/63</t>
  </si>
  <si>
    <t>4007360264321</t>
  </si>
  <si>
    <t>roh vodící lišty hnědá - buk šroub</t>
  </si>
  <si>
    <t>RB12/13</t>
  </si>
  <si>
    <t>4007360285555</t>
  </si>
  <si>
    <t>roh vodící lišty hnědá - třešeń šroub.</t>
  </si>
  <si>
    <t>RB12/12</t>
  </si>
  <si>
    <t>4007360285562</t>
  </si>
  <si>
    <t>roh vodící lišty hnědá - javor šroub.</t>
  </si>
  <si>
    <t>RB12/10</t>
  </si>
  <si>
    <t>4007360285548</t>
  </si>
  <si>
    <t>roh vodící lišty šedý šroub</t>
  </si>
  <si>
    <t>RB12/03</t>
  </si>
  <si>
    <t>4007360285531</t>
  </si>
  <si>
    <t>roh vodící lišty bílý šroub</t>
  </si>
  <si>
    <t>RB12/02</t>
  </si>
  <si>
    <t>4007360285524</t>
  </si>
  <si>
    <t>roh vodící lišty černý šroub</t>
  </si>
  <si>
    <t>RB12/01</t>
  </si>
  <si>
    <t>vodící lišta - tm. šedá šroub</t>
  </si>
  <si>
    <t>RB11/74</t>
  </si>
  <si>
    <t>vodící lišt  hnědá -  bříza šroub</t>
  </si>
  <si>
    <t>RB11/63</t>
  </si>
  <si>
    <t>vodící lišta hnědá - buk šroub</t>
  </si>
  <si>
    <t>RB11/13</t>
  </si>
  <si>
    <t>vodící lišta hnědá - třešeň šroub.</t>
  </si>
  <si>
    <t>RB11/12</t>
  </si>
  <si>
    <t>vodící lišta hnědá - javor šroub.</t>
  </si>
  <si>
    <t>RB11/10</t>
  </si>
  <si>
    <t>4062178601454</t>
  </si>
  <si>
    <t>vodící lišta šedá šroub</t>
  </si>
  <si>
    <t>RB11/03</t>
  </si>
  <si>
    <t>4062178601461</t>
  </si>
  <si>
    <t>vodící lišta bílá šroub</t>
  </si>
  <si>
    <t>RB11/02</t>
  </si>
  <si>
    <t>vodící lišta černá šroub</t>
  </si>
  <si>
    <t>RB11/01</t>
  </si>
  <si>
    <t>4007360560782</t>
  </si>
  <si>
    <t>kryt koncové lišty s přesahem-chrom</t>
  </si>
  <si>
    <t>RB05/ch</t>
  </si>
  <si>
    <t>4007360560744</t>
  </si>
  <si>
    <t>kryt koncové lišty s přesahem-šedá</t>
  </si>
  <si>
    <t>RB05/03</t>
  </si>
  <si>
    <t>4007360560751</t>
  </si>
  <si>
    <t>kryt koncové lišty s přesahem-bílá</t>
  </si>
  <si>
    <t>RB05/02</t>
  </si>
  <si>
    <t>4007360560768</t>
  </si>
  <si>
    <t>kryt koncové lišty s přesahem-černá</t>
  </si>
  <si>
    <t>RB05/01</t>
  </si>
  <si>
    <t>koncová lišta s integrovanou úchytkou - chrom</t>
  </si>
  <si>
    <t>RB04/ch</t>
  </si>
  <si>
    <t>koncová lišta s integrovanou úchytkou - bílá</t>
  </si>
  <si>
    <t>RB04/02</t>
  </si>
  <si>
    <t>koncová lišta noble mat antracit</t>
  </si>
  <si>
    <t>RB03/nb/An</t>
  </si>
  <si>
    <t>koncová lišta noble mat šedá</t>
  </si>
  <si>
    <t>RB03/nb/03</t>
  </si>
  <si>
    <t>koncová lišta noble mat bílá</t>
  </si>
  <si>
    <t>RB03/nb/02</t>
  </si>
  <si>
    <t>koncová lišta noble mat černá</t>
  </si>
  <si>
    <t>RB03/nb/01</t>
  </si>
  <si>
    <t>koncová lišta k E9 - chrom</t>
  </si>
  <si>
    <t>RB03/ch</t>
  </si>
  <si>
    <t>koncová lišta k E9 - zářivě bílá</t>
  </si>
  <si>
    <t>RB03/02Z</t>
  </si>
  <si>
    <t>4007360639396</t>
  </si>
  <si>
    <t>koncová lišta chrom PP</t>
  </si>
  <si>
    <t>RB02/chPP</t>
  </si>
  <si>
    <t>4059757532469</t>
  </si>
  <si>
    <t>koncová lišta javor - PP</t>
  </si>
  <si>
    <t>RB02/F224PP</t>
  </si>
  <si>
    <t>4059757532438</t>
  </si>
  <si>
    <t>koncová lišta bříza - PP</t>
  </si>
  <si>
    <t>RB02/F179PP</t>
  </si>
  <si>
    <t>4007360560737</t>
  </si>
  <si>
    <t>koncová lišta třešeň II. - PP</t>
  </si>
  <si>
    <t>RB02/F173PP</t>
  </si>
  <si>
    <t>koncová lišta - antracit</t>
  </si>
  <si>
    <t>RB02/An</t>
  </si>
  <si>
    <t>4059757532445</t>
  </si>
  <si>
    <t>koncová lišta buk PP</t>
  </si>
  <si>
    <t>RB02/56PP</t>
  </si>
  <si>
    <t>4059757532476</t>
  </si>
  <si>
    <t>koncová lišta šedá - PP</t>
  </si>
  <si>
    <t>RB02/03PP</t>
  </si>
  <si>
    <t>4059757532421</t>
  </si>
  <si>
    <t>koncová lišta bílá - PP</t>
  </si>
  <si>
    <t>RB02/02PP</t>
  </si>
  <si>
    <t>4059757532452</t>
  </si>
  <si>
    <t>koncová lišta černá - PP</t>
  </si>
  <si>
    <t>RB02/01PP</t>
  </si>
  <si>
    <t>4007360289232</t>
  </si>
  <si>
    <t>kluzný kolík pro pancíř PVC-bílá</t>
  </si>
  <si>
    <t>0RB24/02</t>
  </si>
  <si>
    <t>40623</t>
  </si>
  <si>
    <t>Náb. roleta Noble mat - antracit mat</t>
  </si>
  <si>
    <t>RNB/Ant</t>
  </si>
  <si>
    <t>40622</t>
  </si>
  <si>
    <t>Náb. roleta Noble mat - šedá mat</t>
  </si>
  <si>
    <t>RNB/03</t>
  </si>
  <si>
    <t>40621</t>
  </si>
  <si>
    <t>Náb. roleta Noble mat - bílá mat</t>
  </si>
  <si>
    <t>RNB/02</t>
  </si>
  <si>
    <t>40620</t>
  </si>
  <si>
    <t>Náb. roleta Noble mat - černá mat</t>
  </si>
  <si>
    <t>RNB/01</t>
  </si>
  <si>
    <t>4007360560027</t>
  </si>
  <si>
    <t>Náb. roleta E23 chrom</t>
  </si>
  <si>
    <t>RB1C/ch</t>
  </si>
  <si>
    <t>4059757532513</t>
  </si>
  <si>
    <t>Náb. roleta E23 javor</t>
  </si>
  <si>
    <t>RB1C/F224</t>
  </si>
  <si>
    <t>4059757532483</t>
  </si>
  <si>
    <t>Náb. roleta E23 bříza</t>
  </si>
  <si>
    <t>RB1C/F179</t>
  </si>
  <si>
    <t>4007360560072</t>
  </si>
  <si>
    <t>Náb. roleta E23 třešeň II.</t>
  </si>
  <si>
    <t>RB1C/F173</t>
  </si>
  <si>
    <t>4007360560065</t>
  </si>
  <si>
    <t>Náb. roleta E23 antracit</t>
  </si>
  <si>
    <t>RB1C/An</t>
  </si>
  <si>
    <t>4059757532490</t>
  </si>
  <si>
    <t>Náb. roleta E23 buk</t>
  </si>
  <si>
    <t>RB1C/56</t>
  </si>
  <si>
    <t>4007360639365</t>
  </si>
  <si>
    <t>Náb. roleta E23 šedá</t>
  </si>
  <si>
    <t>RB1C/03</t>
  </si>
  <si>
    <t>Náb. roleta E23 bílá + primer</t>
  </si>
  <si>
    <t>RB1C/02Pr</t>
  </si>
  <si>
    <t>Náb. roleta E23 bílá</t>
  </si>
  <si>
    <t>RB1C/02</t>
  </si>
  <si>
    <t>4059757532506</t>
  </si>
  <si>
    <t>Náb. roleta E23 černá</t>
  </si>
  <si>
    <t>RB1C/01</t>
  </si>
  <si>
    <t>PVC roletový pancíř 25mm - zářivě bílá</t>
  </si>
  <si>
    <t>R25B/02Z</t>
  </si>
  <si>
    <t>PVC roletový pancíř chrom</t>
  </si>
  <si>
    <t>0R25B/ch</t>
  </si>
  <si>
    <t>koncová lišta 3KR-SK--1A</t>
  </si>
  <si>
    <t>KL/MIAS/9b</t>
  </si>
  <si>
    <t>SKLO Vetro line 900x1500 pískované sklo</t>
  </si>
  <si>
    <t>RSBox4/sat</t>
  </si>
  <si>
    <t>40655</t>
  </si>
  <si>
    <t>SKLO Vetro line 900x1500  optiwhite</t>
  </si>
  <si>
    <t>RSBox4/02L</t>
  </si>
  <si>
    <t>40656</t>
  </si>
  <si>
    <t>SKLO Vetro line 900x1500  smoked black</t>
  </si>
  <si>
    <t>RSBox4/01sm</t>
  </si>
  <si>
    <t>4062178825164</t>
  </si>
  <si>
    <t>sklo Vetro-line NEW 900x1500mm satinato BLACK</t>
  </si>
  <si>
    <t>RSBox4/01sat</t>
  </si>
  <si>
    <t>4061264935145</t>
  </si>
  <si>
    <t>sklo Vetro-line NEW 600x1500mm SATINATO</t>
  </si>
  <si>
    <t>RSBox3/sat</t>
  </si>
  <si>
    <t>4062178825102</t>
  </si>
  <si>
    <t>sklo Vetro-line NEW 600x1500mm OPTIWHITE</t>
  </si>
  <si>
    <t>RSBox3/02L</t>
  </si>
  <si>
    <t>40614</t>
  </si>
  <si>
    <t>sklo Vetro-line NEW 600x1500mm satinato SMOKED</t>
  </si>
  <si>
    <t>RSBox3/01sm</t>
  </si>
  <si>
    <t>4062178825096</t>
  </si>
  <si>
    <t>sklo Vetro-line NEW 600x1500mm satinato BLACK</t>
  </si>
  <si>
    <t>RSBox3/01sat</t>
  </si>
  <si>
    <t>40652</t>
  </si>
  <si>
    <t>SKLO Vetro line 900x1000 pískované sklo</t>
  </si>
  <si>
    <t>RSBox2/sat</t>
  </si>
  <si>
    <t>40653</t>
  </si>
  <si>
    <t>SKLO Vetro line 900x1000 OPTIWHITE</t>
  </si>
  <si>
    <t>RSBox2/02L</t>
  </si>
  <si>
    <t>40654</t>
  </si>
  <si>
    <t>SKLO Vetro line 900x1000 smoked black</t>
  </si>
  <si>
    <t>RSBox2/01sm</t>
  </si>
  <si>
    <t>40624</t>
  </si>
  <si>
    <t>sklo Vetro-line NEW 900x1000mm satinato BLACK</t>
  </si>
  <si>
    <t>RSBox2/01sat</t>
  </si>
  <si>
    <t>příslušenství Vetro-line 900 x 1500mm NEREZ (krycí lišta, vodicí profily)</t>
  </si>
  <si>
    <t>RsBox159NNew</t>
  </si>
  <si>
    <t>4061264874994</t>
  </si>
  <si>
    <t>příslušenství Vetro-line 900 x 1500mm HLINÍK (krycí lišta, vodicí profily)</t>
  </si>
  <si>
    <t>RSBox159ANew</t>
  </si>
  <si>
    <t>příslušenství Vetro-line 900 x 1500mm ČERNÁ MAT (krycí lišta, vodicí profily)</t>
  </si>
  <si>
    <t>RSBox15901New</t>
  </si>
  <si>
    <t>4062178825010</t>
  </si>
  <si>
    <t>příslušenství Vetro-line 600 x 1500mm NEREZ (krycí lišta, vodicí profily)</t>
  </si>
  <si>
    <t>RSBox156NNew</t>
  </si>
  <si>
    <t>4061264935152</t>
  </si>
  <si>
    <t>příslušenství Vetro-line 600 x 1500mm HLINÍK (krycí lišta, vodicí profily)</t>
  </si>
  <si>
    <t>RSBox156ANew</t>
  </si>
  <si>
    <t>40612</t>
  </si>
  <si>
    <t>příslušenství Vetro-line 600 x 1500mm ČERNÁ MAT (krycí lišta, vodicí profily)</t>
  </si>
  <si>
    <t>RSBox15601New</t>
  </si>
  <si>
    <t>příslušenství Vetro-line 900 x 1000mm ČERNÁ MAT (krycí lišta, vodicí profily)</t>
  </si>
  <si>
    <t>RSBox10901New</t>
  </si>
  <si>
    <t>příslušenství Vetro-line 600 x 1000mm NEREZ (krycí lišta, vodicí profily)</t>
  </si>
  <si>
    <t>RSBox106NNew</t>
  </si>
  <si>
    <t>příslušenství Vetro-line 600 x 1000mm HLINÍK (krycí lišta, vodicí profily)</t>
  </si>
  <si>
    <t>RSBOX106ANew</t>
  </si>
  <si>
    <t>příslušenství Vetro-line 600 x 1000mm ČERNÁ MAT (krycí lišta, vodicí profily)</t>
  </si>
  <si>
    <t>RSBox10601New</t>
  </si>
  <si>
    <t>sklo Vetro-line NEW 600x1000mm SATINATO</t>
  </si>
  <si>
    <t>RSBox1/sat</t>
  </si>
  <si>
    <t>sklo Vetro-line NEW 600x1000mm OPTIWHITE</t>
  </si>
  <si>
    <t>RSBox1/02L</t>
  </si>
  <si>
    <t>40651</t>
  </si>
  <si>
    <t>SKLO Vetro line 600x1000 smoked black</t>
  </si>
  <si>
    <t>RSBox1/01sm</t>
  </si>
  <si>
    <t>sklo Vetro-line NEW 600x1000mm satinato BLACK</t>
  </si>
  <si>
    <t>RSBox1/01sat</t>
  </si>
  <si>
    <t>příslušenství Vetro line nerez 900 x 1000 (krycí lišta, vodicí profily)</t>
  </si>
  <si>
    <t>RSBOX 109NNew</t>
  </si>
  <si>
    <t>příslušenství Vetro line hliník 900 x 1000 (krycí lišta, vodicí profily)</t>
  </si>
  <si>
    <t>RSBOX 109ANew</t>
  </si>
  <si>
    <t>40636</t>
  </si>
  <si>
    <t>box noble mat 900x1500 mm ANTRACIT</t>
  </si>
  <si>
    <t>Noble2/ant</t>
  </si>
  <si>
    <t>40635</t>
  </si>
  <si>
    <t>box noble mat 900x1500 mm ŠEDÁ</t>
  </si>
  <si>
    <t>Noble2/03</t>
  </si>
  <si>
    <t>40634</t>
  </si>
  <si>
    <t>box noble mat 900x1500 mm BÍLÁ</t>
  </si>
  <si>
    <t>Noble2/02</t>
  </si>
  <si>
    <t>40633</t>
  </si>
  <si>
    <t>box noble mat 900x1500 mm ČERNÁ</t>
  </si>
  <si>
    <t>Noble2/01</t>
  </si>
  <si>
    <t>40629</t>
  </si>
  <si>
    <t>box noble mat 600x1500 mm ANTRACIT</t>
  </si>
  <si>
    <t>Noble1/ant</t>
  </si>
  <si>
    <t>40628</t>
  </si>
  <si>
    <t>box noble mat 600x1500 mm ŠEDÁ</t>
  </si>
  <si>
    <t>Noble1/03</t>
  </si>
  <si>
    <t>40627</t>
  </si>
  <si>
    <t>box noble mat 600x1500 mm BÍLÁ</t>
  </si>
  <si>
    <t>Noble1/02</t>
  </si>
  <si>
    <t>40625</t>
  </si>
  <si>
    <t>box noble mat 600x1500 mm ČERNÁ</t>
  </si>
  <si>
    <t>Noble1/01</t>
  </si>
  <si>
    <t>40632</t>
  </si>
  <si>
    <t>příslušenství noble mat 1500 mm ANTRACIT (vodicí profily)</t>
  </si>
  <si>
    <t>Noble/prisl./ant</t>
  </si>
  <si>
    <t>40631</t>
  </si>
  <si>
    <t>příslušenství noble mat 1500 mm ŠEDÁ (vodicí profily)</t>
  </si>
  <si>
    <t>Noble/prisl./03</t>
  </si>
  <si>
    <t>40630</t>
  </si>
  <si>
    <t>příslušenství noble mat 1500 mm BÍLÁ (vodicí profily)</t>
  </si>
  <si>
    <t>Noble/prisl./02</t>
  </si>
  <si>
    <t>40626</t>
  </si>
  <si>
    <t>příslušenství noble mat 1500 mm ČERNÁ (vodicí profily)</t>
  </si>
  <si>
    <t>Noble/prisl./01</t>
  </si>
  <si>
    <t>40650</t>
  </si>
  <si>
    <t>roletový set 780 x 900, korpus šedivá, lamela titanio MAT</t>
  </si>
  <si>
    <t>Flip1/03/titM</t>
  </si>
  <si>
    <t>40649</t>
  </si>
  <si>
    <t>roletový set 780 x 900, korpus bílá, lamela bílá MAT</t>
  </si>
  <si>
    <t>Flip1/02/02M</t>
  </si>
  <si>
    <t>40648</t>
  </si>
  <si>
    <t>roletový set 780 x 900, korpus bílá, lamela bílá LESK</t>
  </si>
  <si>
    <t>Flip1/02/02L</t>
  </si>
  <si>
    <t>40647</t>
  </si>
  <si>
    <t>roletový set 780 x 900, korpus černá, lamela černá MAT</t>
  </si>
  <si>
    <t>Flip1/01/01M</t>
  </si>
  <si>
    <t>40646</t>
  </si>
  <si>
    <t>roletový set 780 x 900, korpus černá, lamela černá LESK</t>
  </si>
  <si>
    <t>Flip1/01/01L</t>
  </si>
  <si>
    <t>40707</t>
  </si>
  <si>
    <t>úchytka Crystal line L=815 mm, NEREZ</t>
  </si>
  <si>
    <t>Crystal90/Ne</t>
  </si>
  <si>
    <t>40706</t>
  </si>
  <si>
    <t>úchytka Crystal line L=815 mm, HLINÍK</t>
  </si>
  <si>
    <t>Crystal90/Al</t>
  </si>
  <si>
    <t>40705</t>
  </si>
  <si>
    <t>úchytka Crystal line L=815 mm, ČERNÁ</t>
  </si>
  <si>
    <t>Crystal90/01</t>
  </si>
  <si>
    <t>40639</t>
  </si>
  <si>
    <t>úchytka Crystal line L=515 mm, NEREZ</t>
  </si>
  <si>
    <t>Crystal60/Ne</t>
  </si>
  <si>
    <t>40642</t>
  </si>
  <si>
    <t>úchytka Crystal line L=515 mm, HLINÍK</t>
  </si>
  <si>
    <t>Crystal60/Al</t>
  </si>
  <si>
    <t>40645</t>
  </si>
  <si>
    <t>úchytka Crystal line L=515 mm, ČERNÁ</t>
  </si>
  <si>
    <t>Crystal60/01</t>
  </si>
  <si>
    <t>40679</t>
  </si>
  <si>
    <t>box Crystal line 900x1500mm TITANIO mat</t>
  </si>
  <si>
    <t>Crystal4/titM</t>
  </si>
  <si>
    <t>40678</t>
  </si>
  <si>
    <t>box Crystal line 900x1500mm MAGNOLIA mat</t>
  </si>
  <si>
    <t>Crystal4/magM</t>
  </si>
  <si>
    <t>40677</t>
  </si>
  <si>
    <t>box Crystal line 900x1500mm MAGNOLIA vysoký lesk</t>
  </si>
  <si>
    <t>Crystal4/magL</t>
  </si>
  <si>
    <t>40676</t>
  </si>
  <si>
    <t>box Crystal line 900x1500mm BÍLÁ mat</t>
  </si>
  <si>
    <t>Crystal4/02M</t>
  </si>
  <si>
    <t>40675</t>
  </si>
  <si>
    <t>box Crystal line 900x1500mm BÍLÁ vysoký lesk</t>
  </si>
  <si>
    <t>Crystal4/02L</t>
  </si>
  <si>
    <t>40674</t>
  </si>
  <si>
    <t>box Crystal line 900x1500mm ČERNÁ mat</t>
  </si>
  <si>
    <t>Crystal4/01M</t>
  </si>
  <si>
    <t>40673</t>
  </si>
  <si>
    <t>box Crystal line 900x1500mm ČERNÁ vysoký lesk</t>
  </si>
  <si>
    <t>Crystal4/01L</t>
  </si>
  <si>
    <t>40672</t>
  </si>
  <si>
    <t>box Crystal line 600x1500mm TITANIO mat</t>
  </si>
  <si>
    <t>Crystal3/titM</t>
  </si>
  <si>
    <t>40671</t>
  </si>
  <si>
    <t>box Crystal line 600x1500mm MAGNOLIA mat</t>
  </si>
  <si>
    <t>Crystal3/magM</t>
  </si>
  <si>
    <t>40670</t>
  </si>
  <si>
    <t>box Crystal line 600x1500mm MAGNOLIA vysoký lesk</t>
  </si>
  <si>
    <t>Crystal3/magL</t>
  </si>
  <si>
    <t>40669</t>
  </si>
  <si>
    <t>box Crystal line 600x1500mm BÍLÁ mat</t>
  </si>
  <si>
    <t>Crystal3/02M</t>
  </si>
  <si>
    <t>40618</t>
  </si>
  <si>
    <t>box Crystal line 600x1500mm BÍLÁ vysoký lesk</t>
  </si>
  <si>
    <t>Crystal3/02L</t>
  </si>
  <si>
    <t>40668</t>
  </si>
  <si>
    <t>box Crystal line 600x1500mm ČERNÁ mat</t>
  </si>
  <si>
    <t>Crystal3/01M</t>
  </si>
  <si>
    <t>40617</t>
  </si>
  <si>
    <t>box Crystal line 600x1500mm ČERNÁ vysoký lesk</t>
  </si>
  <si>
    <t>Crystal3/01L</t>
  </si>
  <si>
    <t>40667</t>
  </si>
  <si>
    <t>box Crystal line 900x1000mm TITANIO mat</t>
  </si>
  <si>
    <t>Crystal2/tit/M</t>
  </si>
  <si>
    <t>40666</t>
  </si>
  <si>
    <t>box Crystal line 900x1000mm MAGNOLIA mat</t>
  </si>
  <si>
    <t>Crystal2/magM</t>
  </si>
  <si>
    <t>40665</t>
  </si>
  <si>
    <t>box Crystal line 900x1000mm MAGNOLIA vysoký lesk</t>
  </si>
  <si>
    <t>Crystal2/magL</t>
  </si>
  <si>
    <t>40664</t>
  </si>
  <si>
    <t>box Crystal line 900x1000mm BÍLÁ mat</t>
  </si>
  <si>
    <t>Crystal2/02M</t>
  </si>
  <si>
    <t>40663</t>
  </si>
  <si>
    <t>box Crystal line 900x1000mm BÍLÁ vysoký lesk</t>
  </si>
  <si>
    <t>Crystal2/02L</t>
  </si>
  <si>
    <t>40662</t>
  </si>
  <si>
    <t>box Crystal line 900x1000mm ČERNÁ mat</t>
  </si>
  <si>
    <t>Crystal2/01M</t>
  </si>
  <si>
    <t>40661</t>
  </si>
  <si>
    <t>box Crystal line 900x1000mm ČERNÁ vysoký lesk</t>
  </si>
  <si>
    <t>Crystal2/01L</t>
  </si>
  <si>
    <t>40704</t>
  </si>
  <si>
    <t>příslušenství Crystal line 900x1500mm TITANIO MAT (krycí lišta, vodicí profily)</t>
  </si>
  <si>
    <t>Crystal1590titM</t>
  </si>
  <si>
    <t>40703</t>
  </si>
  <si>
    <t>příslušenství Crystal line 900x1500mm MAGNOLIA MAT (krycí lišta, vodicí profily)</t>
  </si>
  <si>
    <t>Crystal1590magM</t>
  </si>
  <si>
    <t>40702</t>
  </si>
  <si>
    <t>příslušenství Crystal line 900x1500mm MAGNOLIA LESK (krycí lišta, vodicí profily)</t>
  </si>
  <si>
    <t>Crystal1590magL</t>
  </si>
  <si>
    <t>40701</t>
  </si>
  <si>
    <t>příslušenství Crystal line 900x1500mm BÍLÁ MAT (krycí lišta, vodicí profily)</t>
  </si>
  <si>
    <t>Crystal159002M</t>
  </si>
  <si>
    <t>40700</t>
  </si>
  <si>
    <t>příslušenství Crystal line 900x1500mm BÍLÁ LESK (krycí lišta, vodicí profily)</t>
  </si>
  <si>
    <t>Crystal159002L</t>
  </si>
  <si>
    <t>40699</t>
  </si>
  <si>
    <t>příslušenství Crystal line 900x1500mm ČERNÁ MAT (krycí lišta, vodicí profily)</t>
  </si>
  <si>
    <t>Crystal159001M</t>
  </si>
  <si>
    <t>40698</t>
  </si>
  <si>
    <t>příslušenství Crystal line 900x1500mm ČERNÁ LESK (krycí lišta, vodicí profily)</t>
  </si>
  <si>
    <t>Crystal159001L</t>
  </si>
  <si>
    <t>40697</t>
  </si>
  <si>
    <t>příslušenství Crystal line 600x1500mm TITANIO MAT (krycí lišta, vodicí profily)</t>
  </si>
  <si>
    <t>Crystal1560titM</t>
  </si>
  <si>
    <t>40696</t>
  </si>
  <si>
    <t>příslušenství Crystal line 600x1500mm MAGNOLIA MAT (krycí lišta, vodicí profily)</t>
  </si>
  <si>
    <t>Crystal1560magM</t>
  </si>
  <si>
    <t>40695</t>
  </si>
  <si>
    <t>příslušenství Crystal line 600x1500mm MAGNOLIA LESK (krycí lišta, vodicí profily)</t>
  </si>
  <si>
    <t>Crystal1560magL</t>
  </si>
  <si>
    <t>40694</t>
  </si>
  <si>
    <t>příslušenství Crystal line 600x1500mm BÍLÁ MAT (krycí lišta, vodicí profily)</t>
  </si>
  <si>
    <t>Crystal156002M</t>
  </si>
  <si>
    <t>40693</t>
  </si>
  <si>
    <t>příslušenství Crystal line 600x1500mm BÍLÁ LESK (krycí lišta, vodicí profily)</t>
  </si>
  <si>
    <t>Crystal156002L</t>
  </si>
  <si>
    <t>40692</t>
  </si>
  <si>
    <t>příslušenství Crystal line 600x1500mm ČERNÁ MAT (krycí lišta, vodicí profily)</t>
  </si>
  <si>
    <t>Crystal156001M</t>
  </si>
  <si>
    <t>40691</t>
  </si>
  <si>
    <t>příslušenství Crystal line 600x1500mm ČERNÁ LESK (krycí lišta, vodicí profily)</t>
  </si>
  <si>
    <t>Crystal156001L</t>
  </si>
  <si>
    <t>40690</t>
  </si>
  <si>
    <t>příslušenství Crystal line 900x1000mm TITANIO MAT(krycí lišta, vodicí profily)</t>
  </si>
  <si>
    <t>Crystal1090titM</t>
  </si>
  <si>
    <t>40689</t>
  </si>
  <si>
    <t>příslušenství Crystal line 900x1000mm MAGNOLIA MAT(krycí lišta, vodicí profily)</t>
  </si>
  <si>
    <t>Crystal1090magM</t>
  </si>
  <si>
    <t>40688</t>
  </si>
  <si>
    <t>příslušenství Crystal line 900x1000mm MAGNOLIA LESK (krycí lišta, vodicí profily)</t>
  </si>
  <si>
    <t>Crystal1090magL</t>
  </si>
  <si>
    <t>40687</t>
  </si>
  <si>
    <t>příslušenství Crystal line 900x1000mm BÍLÁ MAT(krycí lišta, vodicí profily)</t>
  </si>
  <si>
    <t>Crystal109002M</t>
  </si>
  <si>
    <t>40686</t>
  </si>
  <si>
    <t>příslušenství Crystal line 900x1000mm BÍLÁ LESK (krycí lišta, vodicí profily)</t>
  </si>
  <si>
    <t>Crystal109002L</t>
  </si>
  <si>
    <t>40685</t>
  </si>
  <si>
    <t>příslušenství Crystal line 900x1000mm ČERNÁ MAT(krycí lišta, vodicí profily)</t>
  </si>
  <si>
    <t>Crystal109001M</t>
  </si>
  <si>
    <t>40684</t>
  </si>
  <si>
    <t>příslušenství Crystal line 900x1000mm ČERNÁ LESK (krycí lišta, vodicí profily)</t>
  </si>
  <si>
    <t>Crystal109001L</t>
  </si>
  <si>
    <t>40682</t>
  </si>
  <si>
    <t>příslušenství Crystal line 600x1000mm TITANIO MAT (krycí lišta, vodicí profily)</t>
  </si>
  <si>
    <t>Crystal1060titM</t>
  </si>
  <si>
    <t>40681</t>
  </si>
  <si>
    <t>příslušenství Crystal line 600x1000mm MAGNOLIA MAT (krycí lišta, vodicí profily)</t>
  </si>
  <si>
    <t>Crystal1060magM</t>
  </si>
  <si>
    <t>40680</t>
  </si>
  <si>
    <t>příslušenství Crystal line 600x1000mm MAGNOLIA LESK (krycí lišta, vodicí profily)</t>
  </si>
  <si>
    <t>Crystal1060magL</t>
  </si>
  <si>
    <t>40644</t>
  </si>
  <si>
    <t>příslušenství Crystal line 600x1000mm BÍLÁ MAT (krycí lišta, vodicí profily)</t>
  </si>
  <si>
    <t>Crystal106002M</t>
  </si>
  <si>
    <t>40641</t>
  </si>
  <si>
    <t>příslušenství Crystal line 600x1000mm BÍLÁ LESK (krycí lišta, vodicí profily)</t>
  </si>
  <si>
    <t>Crystal106002L</t>
  </si>
  <si>
    <t>40638</t>
  </si>
  <si>
    <t>příslušenství Crystal line 600x1000mm ČERNÁ MAT (krycí lišta, vodicí profily)</t>
  </si>
  <si>
    <t>Crystal106001M</t>
  </si>
  <si>
    <t>40683</t>
  </si>
  <si>
    <t>příslušenství Crystal line 600x1000mm ČERNÁ LESK (krycí lišta, vodicí profily)</t>
  </si>
  <si>
    <t>Crystal106001L</t>
  </si>
  <si>
    <t>40660</t>
  </si>
  <si>
    <t>box Crystal line 600x1000mm TITANIO mat</t>
  </si>
  <si>
    <t>Crystal1/titM</t>
  </si>
  <si>
    <t>40659</t>
  </si>
  <si>
    <t>box Crystal line 600x1000mm MAGNOLIA mat</t>
  </si>
  <si>
    <t>Crystal1/magM</t>
  </si>
  <si>
    <t>40658</t>
  </si>
  <si>
    <t>box Crystal line 600x1000mm MAGNOLIA vysoký lesk</t>
  </si>
  <si>
    <t>Crystal1/magL</t>
  </si>
  <si>
    <t>40637</t>
  </si>
  <si>
    <t>box Crystal line 600x1000mm BÍLÁ mat</t>
  </si>
  <si>
    <t>Crystal1/02M</t>
  </si>
  <si>
    <t>40640</t>
  </si>
  <si>
    <t>box Crystal line 600x1000mm BÍLÁ vysoký lesk</t>
  </si>
  <si>
    <t>Crystal1/02L</t>
  </si>
  <si>
    <t>40643</t>
  </si>
  <si>
    <t>box Crystal line 600x1000mm ČERNÁ mat</t>
  </si>
  <si>
    <t>Crystal1/01M</t>
  </si>
  <si>
    <t>40657</t>
  </si>
  <si>
    <t>box Crystal line 600x1000mm ČERNÁ vysoký lesk</t>
  </si>
  <si>
    <t>Crystal1/01L</t>
  </si>
  <si>
    <t>Sokl - 150mm - lakování do odstínu RAL (primer)</t>
  </si>
  <si>
    <t>S150/lak/p</t>
  </si>
  <si>
    <t>Čárový kód</t>
  </si>
  <si>
    <t>Celní popis zboží</t>
  </si>
  <si>
    <t>Země původu</t>
  </si>
  <si>
    <t>JC bez daní Kč</t>
  </si>
  <si>
    <t>MJ evidence</t>
  </si>
  <si>
    <t>Délka nebo počet kusů (pro eshop)</t>
  </si>
  <si>
    <t>Sokly</t>
  </si>
  <si>
    <t>Těsnicí profily</t>
  </si>
  <si>
    <t>Led profily - elektro</t>
  </si>
  <si>
    <t>Okopové plechy</t>
  </si>
  <si>
    <t>Dekorativní profily</t>
  </si>
  <si>
    <t>Lakování služba</t>
  </si>
  <si>
    <t>S100/i/nat</t>
  </si>
  <si>
    <t>S150/i/nat</t>
  </si>
  <si>
    <t>S100/c/nat</t>
  </si>
  <si>
    <t>S120/c/nat</t>
  </si>
  <si>
    <t>S150/c/nat</t>
  </si>
  <si>
    <t>S100/s/nat</t>
  </si>
  <si>
    <t>S120/s/nat</t>
  </si>
  <si>
    <t>S150/s/nat</t>
  </si>
  <si>
    <t>S100/F1/nat</t>
  </si>
  <si>
    <t>S120/F1/nat</t>
  </si>
  <si>
    <t>S150/F1/nat</t>
  </si>
  <si>
    <t>S130/c/nat</t>
  </si>
  <si>
    <t>S134/s/nat</t>
  </si>
  <si>
    <t>S056/LED/nat</t>
  </si>
  <si>
    <t>S057/LED/nat</t>
  </si>
  <si>
    <t>S068/nat</t>
  </si>
  <si>
    <t>S068/LED/nat</t>
  </si>
  <si>
    <t>L11/nat</t>
  </si>
  <si>
    <t>OP100/nat</t>
  </si>
  <si>
    <t>OP150/nat</t>
  </si>
  <si>
    <t>Prodejní cena profilu/MJ</t>
  </si>
  <si>
    <t>Název 1</t>
  </si>
  <si>
    <t>poplatek za přípravu boxu pro lakování pro danou RAL</t>
  </si>
  <si>
    <t>vruty 2,5x16 (k profilu L20)</t>
  </si>
  <si>
    <t>vruty 2,5x16 (k profilu L20) - set 15 ks</t>
  </si>
  <si>
    <t>vruty/L20/16</t>
  </si>
  <si>
    <t>vruty/L20/16/set</t>
  </si>
  <si>
    <t>S100/lak</t>
  </si>
  <si>
    <t>Sokl - 100mm - lakování do odstínu RAL</t>
  </si>
  <si>
    <t>K18/B/07</t>
  </si>
  <si>
    <t>nar.hrana /B 18 mm - modrá</t>
  </si>
  <si>
    <t>T1005/NatK</t>
  </si>
  <si>
    <t>dekorativní lišta 10x0,5mm - hliník natural - role 100m</t>
  </si>
  <si>
    <t>T1020/NatR</t>
  </si>
  <si>
    <t>dekorativní lišta 10x2mm - hliník natural - rozměřená</t>
  </si>
  <si>
    <t>T1020/NeR</t>
  </si>
  <si>
    <t>dekorativní lišta 10x2mm - nerez broušený - rozměřená</t>
  </si>
  <si>
    <t>T2020/NatR</t>
  </si>
  <si>
    <t>dekorativní lišta 20x2mm - hliník natural - rozměřená</t>
  </si>
  <si>
    <t>T2020/NeR</t>
  </si>
  <si>
    <t>dekorativní lišta 20x2mm - nerez broušený - rozměřená</t>
  </si>
  <si>
    <t>0S060/02L</t>
  </si>
  <si>
    <t>svislý úchytový profil - bílá lesk, L=4500 mm</t>
  </si>
  <si>
    <t>000000012</t>
  </si>
  <si>
    <t>závěs Bystrica pro korpus 1200x600x400- černá</t>
  </si>
  <si>
    <t>0000000010</t>
  </si>
  <si>
    <t>korpus Bianca 700x350x250 vč.polic - acryl gloss (8685 AG/BS snow white)</t>
  </si>
  <si>
    <t>OP / lepK</t>
  </si>
  <si>
    <t>lepící páska k OP</t>
  </si>
  <si>
    <t>S120/i/02</t>
  </si>
  <si>
    <t>ostrý vnitřní /vnější roh 90° - bílá mat</t>
  </si>
  <si>
    <t>S100/Zl</t>
  </si>
  <si>
    <t>Sokl - 100 mm - zlatá</t>
  </si>
  <si>
    <t>S120/Zl</t>
  </si>
  <si>
    <t>Sokl - 120mm - zlatá</t>
  </si>
  <si>
    <t>S150/Zl</t>
  </si>
  <si>
    <t>Sokl - 150 mm - zlatá</t>
  </si>
  <si>
    <t>S120/i/Zl</t>
  </si>
  <si>
    <t>ostrý vnitřní /vnější roh 90° - zlatá</t>
  </si>
  <si>
    <t>S100/i/Zl</t>
  </si>
  <si>
    <t>S150/i/Zl</t>
  </si>
  <si>
    <t>S157/i/Zl</t>
  </si>
  <si>
    <t>ostrý roh vnitřní /vnější roh 90° - metráž - zlatá</t>
  </si>
  <si>
    <t>S100/c/Zl</t>
  </si>
  <si>
    <t>vnitřní a vnější roh 135° - 100mm - zlatá</t>
  </si>
  <si>
    <t>S120/c/Zl</t>
  </si>
  <si>
    <t>vnitřní a vnější roh 135° - 120mm - zlatá</t>
  </si>
  <si>
    <t>S150/c/Zl</t>
  </si>
  <si>
    <t>vnitřní a vnější roh 135° - 150mm - zlatá</t>
  </si>
  <si>
    <t>S100/s/Zl</t>
  </si>
  <si>
    <t>spojka 100mm - zlatá</t>
  </si>
  <si>
    <t>S120/s/Zl</t>
  </si>
  <si>
    <t>spojka 120mm - zlatá</t>
  </si>
  <si>
    <t>S150/s/Zl</t>
  </si>
  <si>
    <t>spojka 150mm - zlatá</t>
  </si>
  <si>
    <t>S158/i/01</t>
  </si>
  <si>
    <t>S158/i/02</t>
  </si>
  <si>
    <t>S158/i/Al</t>
  </si>
  <si>
    <t>S158/i/An</t>
  </si>
  <si>
    <t>S158/i/Nat</t>
  </si>
  <si>
    <t>S158/i/Ne</t>
  </si>
  <si>
    <t>S158/i/Zl</t>
  </si>
  <si>
    <t>S134/s/Zl</t>
  </si>
  <si>
    <t>spojka - metráž - zlatá</t>
  </si>
  <si>
    <t>S158/i/02L</t>
  </si>
  <si>
    <t>ostrý roh vnitřní /vnější roh 90° - metráž - bílá lesk</t>
  </si>
  <si>
    <t>S130/c/Zl</t>
  </si>
  <si>
    <t>vnitřní a vnější roh 135° - metráž - zlatá</t>
  </si>
  <si>
    <t>Mvyrez450/02L</t>
  </si>
  <si>
    <t>modul pro výřez pod myčku 450 - bílá lesk</t>
  </si>
  <si>
    <t>Mvyrez600/02L</t>
  </si>
  <si>
    <t>modul pro výřez pod myčku 600 - bílá lesk</t>
  </si>
  <si>
    <t>000L20/NC9444M</t>
  </si>
  <si>
    <t>hliníkové "T", dekor černá - NC9444M</t>
  </si>
  <si>
    <t>000L20/02mat</t>
  </si>
  <si>
    <t>hliníkové "T", dekor bílá mat</t>
  </si>
  <si>
    <t>L20/03/01</t>
  </si>
  <si>
    <t>Super lišta - černá mat / šedá</t>
  </si>
  <si>
    <t>L20/03/02L</t>
  </si>
  <si>
    <t>Super lišta - bílá lesk / šedá</t>
  </si>
  <si>
    <t>L20/tr/Zl</t>
  </si>
  <si>
    <t>Super lišta - zlatá broušená / transparent</t>
  </si>
  <si>
    <t>vruty/L20/10/set</t>
  </si>
  <si>
    <t>vruty 2,5x10 (k profilu L20) - set 15 ks</t>
  </si>
  <si>
    <t>L20/03/Zl</t>
  </si>
  <si>
    <t>Super lišta - zlatá broušená / šedá</t>
  </si>
  <si>
    <t>L06/01</t>
  </si>
  <si>
    <t>profil pro zádový panel L06 - černá</t>
  </si>
  <si>
    <t>L06/02L</t>
  </si>
  <si>
    <t>profil pro zádový panel L06 - bílá lesk</t>
  </si>
  <si>
    <t>L06/s/02</t>
  </si>
  <si>
    <t>set koncovek pro profil L06 - bílá</t>
  </si>
  <si>
    <t>L06/s/01</t>
  </si>
  <si>
    <t>set koncovek pro profil L06 - černá</t>
  </si>
  <si>
    <t>L20/z/Zl</t>
  </si>
  <si>
    <t>koncovka - zlatá</t>
  </si>
  <si>
    <t>L20/p/Zl</t>
  </si>
  <si>
    <t>roh vnější 90° - zlatá</t>
  </si>
  <si>
    <t>L20/r/Zl</t>
  </si>
  <si>
    <t>roh vnitřní 90° - zlatá</t>
  </si>
  <si>
    <t>L20/v/Zl</t>
  </si>
  <si>
    <t>roh vnitřní 135° - zlatá</t>
  </si>
  <si>
    <t>L20/s2/Zl</t>
  </si>
  <si>
    <t>set elementů k liště L20 vč. rohu 135°- zlatá</t>
  </si>
  <si>
    <t>L11/s2/Nat</t>
  </si>
  <si>
    <t>set elementů k L11 "čtverec" - hliník natural</t>
  </si>
  <si>
    <t>L11/s2/Ne</t>
  </si>
  <si>
    <t>set elementů k L11 "čtverec" - nerez lesklý</t>
  </si>
  <si>
    <t>S120/02</t>
  </si>
  <si>
    <t>Sokl - 120 mm - bílá mat</t>
  </si>
  <si>
    <t>S120/a/02</t>
  </si>
  <si>
    <t>vnitřní a vnější roh 90° - 120 mm bílý</t>
  </si>
  <si>
    <t>S150/a/02</t>
  </si>
  <si>
    <t>vnitřní a vnější roh 90°- 150mm - bílý</t>
  </si>
  <si>
    <t>S100/a/02</t>
  </si>
  <si>
    <t>vnitřní a vnější roh 90°- 100mm - bílý</t>
  </si>
  <si>
    <t>Noble/prisl./ant1</t>
  </si>
  <si>
    <t>roletový set 780 x 600, korpus bílá, lamela bílá LESK</t>
  </si>
  <si>
    <t>Flip3/atyp</t>
  </si>
  <si>
    <t>roletový set v.650 x š.900 korpus bílá, lamela bílá LESK</t>
  </si>
  <si>
    <t>fix/MIAS/13</t>
  </si>
  <si>
    <t>plastový FIX SET 4KR-SP-080-AA</t>
  </si>
  <si>
    <t>fix2/MIAS/19</t>
  </si>
  <si>
    <t>plastový FIX SET 2KR-SPZD-106-AA</t>
  </si>
  <si>
    <t>fix/MIAS/73</t>
  </si>
  <si>
    <t>plastový FIX SET 4KR-V-SP-080-AA</t>
  </si>
  <si>
    <t>KL/MIAS/10b</t>
  </si>
  <si>
    <t>koncová lišta 3KR-SK--1Z</t>
  </si>
  <si>
    <t>KOOBOX TOP/Ne25</t>
  </si>
  <si>
    <t>KOOBOX metalic 600x1300, nerez 25, TOP</t>
  </si>
  <si>
    <t>KOOBOX FRAME/Ne25</t>
  </si>
  <si>
    <t>KOOBOX metalic 600x1300, nerez 25, Frame</t>
  </si>
  <si>
    <t>KOOBOX TOP/ch</t>
  </si>
  <si>
    <t>KOOBOX plast 600x1300, chrom, TOP</t>
  </si>
  <si>
    <t>KOOBOX FRAME/ch</t>
  </si>
  <si>
    <t>KOOBOX plast 600x1300, chrom, Frame</t>
  </si>
  <si>
    <t>KL2/MIAS/25a</t>
  </si>
  <si>
    <t>koncová lišta 4SR-SKUZ-1B vč.vrtání pro zámek</t>
  </si>
  <si>
    <t>BOXdrevo1/dub</t>
  </si>
  <si>
    <t>roletový BOX DŘEVO 600x1250,dub</t>
  </si>
  <si>
    <t>ALUBOX 1/02</t>
  </si>
  <si>
    <t>roletový ALU Flexi Box 600x1250,bílá lesk 40 mm</t>
  </si>
  <si>
    <t>RB30/B/An</t>
  </si>
  <si>
    <t>krycí lišta antracit - bez dříku</t>
  </si>
  <si>
    <t>RC70/Ne</t>
  </si>
  <si>
    <t>RC30/Al</t>
  </si>
  <si>
    <t>RC30/Ne</t>
  </si>
  <si>
    <t>RC70/Al</t>
  </si>
  <si>
    <t>K20/P2/60/01</t>
  </si>
  <si>
    <t>police pod korpus 600x250x350, pro výplň vnitřní- černá mat</t>
  </si>
  <si>
    <t>K20/P2/90/01</t>
  </si>
  <si>
    <t>police pod korpus 900x250x350, pro výplň vnitřní- černá mat</t>
  </si>
  <si>
    <t>K20/S/atyp/02</t>
  </si>
  <si>
    <t>stůl, atyp- bílá pololesk</t>
  </si>
  <si>
    <t>K20/PR1/02</t>
  </si>
  <si>
    <t>policový rám, 350x350 mm - bílá pololesk</t>
  </si>
  <si>
    <t>K20/PR1/Al</t>
  </si>
  <si>
    <t>policový rám, 350x350 mm - hliník broušený</t>
  </si>
  <si>
    <t>K20/PR2/01</t>
  </si>
  <si>
    <t>policový rám, 350x680 mm - černá mat</t>
  </si>
  <si>
    <t>K20/PR2/02</t>
  </si>
  <si>
    <t>policový rám, 350x680 mm - bílá pololesk</t>
  </si>
  <si>
    <t>K20/PR2/Al</t>
  </si>
  <si>
    <t>policový rám, 350x680 mm - hliník broušený</t>
  </si>
  <si>
    <t>K20/PR3/01</t>
  </si>
  <si>
    <t>policový rám, 350x1010 mm - černá mat</t>
  </si>
  <si>
    <t>K20/PR3/02</t>
  </si>
  <si>
    <t>policový rám, 350x1010 mm - bílá pololesk</t>
  </si>
  <si>
    <t>K20/PR3/Al</t>
  </si>
  <si>
    <t>policový rám, 350x1010 mm - hliník broušený</t>
  </si>
  <si>
    <t>K20/DN1/Al</t>
  </si>
  <si>
    <t>magnetický držák nožů, 400 mm - hliník broušený</t>
  </si>
  <si>
    <t>K20/DN1/Zl</t>
  </si>
  <si>
    <t>magnetický držák nožů, 400 mm - zlatá broušená</t>
  </si>
  <si>
    <t>K20/KU1/01</t>
  </si>
  <si>
    <t>stojan na kuchyňské utěrky - černá mat</t>
  </si>
  <si>
    <t>K20/KU1/02</t>
  </si>
  <si>
    <t>stojan na kuchyňské utěrky - bílá pololesk</t>
  </si>
  <si>
    <t>K20/DR1/35/01</t>
  </si>
  <si>
    <t>držák ručníků, 350x75 mm - černá mat</t>
  </si>
  <si>
    <t>K20/DR1/35/02</t>
  </si>
  <si>
    <t>držák ručníků, 350x75 mm - bílá pololesk</t>
  </si>
  <si>
    <t>K20/DR1/55/01</t>
  </si>
  <si>
    <t>držák ručníků, 550x75 mm - černá mat</t>
  </si>
  <si>
    <t>K20/DR1/55/02</t>
  </si>
  <si>
    <t>držák ručníků, 550x75 mm - bílá pololesk</t>
  </si>
  <si>
    <t>K20/DR1/35/Al</t>
  </si>
  <si>
    <t>držák ručníků, 350x75 mm - hliník broušený</t>
  </si>
  <si>
    <t>K20/DR1/35/Zl</t>
  </si>
  <si>
    <t>držák ručníků, 350x75 mm - zlatá broušená</t>
  </si>
  <si>
    <t>K20/DR1/55/Al</t>
  </si>
  <si>
    <t>držák ručníků, 550x75 mm - hliník broušený</t>
  </si>
  <si>
    <t>K20/DR1/55/Zl</t>
  </si>
  <si>
    <t>držák ručníků, 550x75 mm - zlatá broušená</t>
  </si>
  <si>
    <t>K20/DR2/35/02</t>
  </si>
  <si>
    <t>držák ručníků dvojitý, 350x120 mm - bílá pololesk</t>
  </si>
  <si>
    <t>K20/DR2/35/Al</t>
  </si>
  <si>
    <t>držák ručníků dvojitý, 350x120 mm - hliník broušený</t>
  </si>
  <si>
    <t>K20/DR2/35/Zl</t>
  </si>
  <si>
    <t>držák ručníků dvojitý, 350x120 mm - zlatá broušená</t>
  </si>
  <si>
    <t>K20/DR2/55/01</t>
  </si>
  <si>
    <t>držák ručníků dvojitý, 550x120 mm - černá mat</t>
  </si>
  <si>
    <t>K20/DR2/55/02</t>
  </si>
  <si>
    <t>držák ručníků dvojitý, 550x120 mm - bílá pololesk</t>
  </si>
  <si>
    <t>K20/DR2/55/Al</t>
  </si>
  <si>
    <t>držák ručníků dvojitý, 550x120 mm - hliník broušený</t>
  </si>
  <si>
    <t>K20/DR2/55/Zl</t>
  </si>
  <si>
    <t>držák ručníků dvojitý, 550x120 mm - zlatá broušená</t>
  </si>
  <si>
    <t>K20/B1/110/01</t>
  </si>
  <si>
    <t>botník 1100 x 300 - černá mat</t>
  </si>
  <si>
    <t>K20/B1/110/02</t>
  </si>
  <si>
    <t>botník 1100 x 300 - bílá pololesk</t>
  </si>
  <si>
    <t>K20/B1/110/Al</t>
  </si>
  <si>
    <t>botník 1100 x 300 - hliník broušený</t>
  </si>
  <si>
    <t>K20/B1/110/Zl</t>
  </si>
  <si>
    <t>botník 1100 x 300 - zlatá broušená</t>
  </si>
  <si>
    <t>K20/P1/60/Al</t>
  </si>
  <si>
    <t>nástěnná police 600 x 250 x 250, pro výplně vnitřní - hliník broušený</t>
  </si>
  <si>
    <t>K20/P1/60/Zl</t>
  </si>
  <si>
    <t>nástěnná police 600 x 250 x 250, pro výplně vnitřní - zlatá broušená</t>
  </si>
  <si>
    <t>K20/P1/80/Al</t>
  </si>
  <si>
    <t>nástěnná police 800 x 250 x 250, pro výplně vnitřní - hliník broušený</t>
  </si>
  <si>
    <t>K20/P1/80/Zl</t>
  </si>
  <si>
    <t>nástěnná police 800 x 250 x 250, pro výplně vnitřní - zlatá broušená</t>
  </si>
  <si>
    <t>K20/P2/60/02</t>
  </si>
  <si>
    <t>police pod korpus 600x250x350, pro výplň vnitřní- bílá pololesk</t>
  </si>
  <si>
    <t>K20/P2/60/Al</t>
  </si>
  <si>
    <t>police pod korpus 600x250x350, pro výplň vnitřní- hliník broušený</t>
  </si>
  <si>
    <t>K20/P2/60/Zl</t>
  </si>
  <si>
    <t>police pod korpus 600x250x350, pro výplň vnitřní- zlatá broušená</t>
  </si>
  <si>
    <t>K20/P2/90/02</t>
  </si>
  <si>
    <t>police pod korpus 900x250x350, pro výplň vnitřní- bílá polomat</t>
  </si>
  <si>
    <t>K20/P2/90/Al</t>
  </si>
  <si>
    <t>police pod korpus 900x250x350, pro výplň vnitřní- hliník broušený</t>
  </si>
  <si>
    <t>K20/P2/90/Zl</t>
  </si>
  <si>
    <t>police pod korpus 900x250x350, pro výplň vnitřní- zlatá broušená</t>
  </si>
  <si>
    <t>K20/R1/150/01</t>
  </si>
  <si>
    <t>komínový policový regál, 400 x 1500 x 400 - černá mat</t>
  </si>
  <si>
    <t>K20/R1/150/02</t>
  </si>
  <si>
    <t>komínový policový regál, 400 x 1500 x 400 - bílá pololesk</t>
  </si>
  <si>
    <t>K20/R1/150/Al</t>
  </si>
  <si>
    <t>komínový policový regál, 400 x 1500 x 400 - hliník broušený</t>
  </si>
  <si>
    <t>K20/R1/150/Zl</t>
  </si>
  <si>
    <t>komínový policový regál, 400 x 1500 x 400 - zlatá broušená</t>
  </si>
  <si>
    <t>K20/R1/187/02</t>
  </si>
  <si>
    <t>komínový policový regál, 400 x 1870 x 400 - bílá pololesk</t>
  </si>
  <si>
    <t>K20/R1/187/Al</t>
  </si>
  <si>
    <t>komínový policový regál, 400 x 1870 x 400 - hliník broušený</t>
  </si>
  <si>
    <t>K20/R1/187/Zl</t>
  </si>
  <si>
    <t>komínový policový regál, 400 x 1870 x 400 - zlatá broušená</t>
  </si>
  <si>
    <t>K20/R2/150/01</t>
  </si>
  <si>
    <t>komínový policový regál, 1600 x 1500 x 400 - černá mat</t>
  </si>
  <si>
    <t>K20/R2/150/02</t>
  </si>
  <si>
    <t>komínový policový regál, 1600 x 1500 x 400 - bílá pololesk</t>
  </si>
  <si>
    <t>K20/R2/150/Al</t>
  </si>
  <si>
    <t>komínový policový regál, 1600 x 1500 x 400 - hliník broušený</t>
  </si>
  <si>
    <t>K20/R2/150/Zl</t>
  </si>
  <si>
    <t>komínový policový regál, 1600 x 1500 x 400 - zlatá broušená</t>
  </si>
  <si>
    <t>K20/R2/187/01</t>
  </si>
  <si>
    <t>komínový policový regál, 1600 x 1870 x 400 - černá mat</t>
  </si>
  <si>
    <t>K20/R2/187/02</t>
  </si>
  <si>
    <t>komínový policový regál, 1600 x 1870 x 400 - bílá pololesk</t>
  </si>
  <si>
    <t>K20/R2/187/Al</t>
  </si>
  <si>
    <t>komínový policový regál, 1600 x 1870 x 400 - hliník broušený</t>
  </si>
  <si>
    <t>K20/R2/187/Zl</t>
  </si>
  <si>
    <t>komínový policový regál, 1600 x 1870 x 400 - zlatá broušená</t>
  </si>
  <si>
    <t>BC/K20/132/dub</t>
  </si>
  <si>
    <t>konferenční stůl K20+dub Halifax H1180</t>
  </si>
  <si>
    <t>K20/S1/atyp/Zl</t>
  </si>
  <si>
    <t>konferenční stolek, atyp - zlatá broušená</t>
  </si>
  <si>
    <t>K20/VR/45/01</t>
  </si>
  <si>
    <t>vinotéka 450 x 300 x 120 - černá</t>
  </si>
  <si>
    <t>K20/S4/90/01</t>
  </si>
  <si>
    <t>koupelnový stůl, š 900 x v 810 x hl.500 - černá mat</t>
  </si>
  <si>
    <t>K20/S4/90/Al</t>
  </si>
  <si>
    <t>koupelnový stůl, š 900 x v 810 x hl.500 - hliník broušený</t>
  </si>
  <si>
    <t>K20/LD/ST-WALL-P-1401+DR bílá</t>
  </si>
  <si>
    <t>systém K20, atyp- černá mat</t>
  </si>
  <si>
    <t>fixmetalic</t>
  </si>
  <si>
    <t>příprava metalického FIX pancíře</t>
  </si>
  <si>
    <t>005krac</t>
  </si>
  <si>
    <t>krácení soklu</t>
  </si>
  <si>
    <t>fix30000</t>
  </si>
  <si>
    <t>dodatečná úprava FIX SETU, ALU BOXU</t>
  </si>
  <si>
    <t>fixplast</t>
  </si>
  <si>
    <t>příprava plastového FIX pancíře</t>
  </si>
  <si>
    <t>L20/03/Al/2</t>
  </si>
  <si>
    <t>L20/03/An/2</t>
  </si>
  <si>
    <t>L20/03/Nat/2</t>
  </si>
  <si>
    <t>L20/03/Ne/2</t>
  </si>
  <si>
    <t>L20/tr/01/2</t>
  </si>
  <si>
    <t>L20/tr/02L/2</t>
  </si>
  <si>
    <t>L20/tr/Al/2</t>
  </si>
  <si>
    <t>L20/tr/An/2</t>
  </si>
  <si>
    <t>L20/tr/Nat/2</t>
  </si>
  <si>
    <t>L20/tr/Ne/2</t>
  </si>
  <si>
    <t>Super lišta - černá mat / transparent  2m</t>
  </si>
  <si>
    <t>Super lišta - nerez  broušený / transparent  2m</t>
  </si>
  <si>
    <t>Super lišta - hliník broušený / transparent  2m</t>
  </si>
  <si>
    <t>Super lišta - bílá lesk / transparent  2m</t>
  </si>
  <si>
    <t>Super lišta - nerez  broušený / šedá  2m</t>
  </si>
  <si>
    <t>L20/tr/Zl/2</t>
  </si>
  <si>
    <t>Super lišta - zlatá broušená / transparent 2m</t>
  </si>
  <si>
    <t>Super lišta - hliník broušený / šedá  2m</t>
  </si>
  <si>
    <t>Super lišta - antracit / šedá  2m</t>
  </si>
  <si>
    <t>Super lišta - hliník natural / šedá  2m</t>
  </si>
  <si>
    <t>Super lišta - antracit / transparent  2m</t>
  </si>
  <si>
    <t>Super lišta - hliník natural / transparent  2m</t>
  </si>
  <si>
    <t>L20/03/Zl/2</t>
  </si>
  <si>
    <t>Super lišta - zlatá broušená / šedá  2m</t>
  </si>
  <si>
    <t>L20/03/01/2</t>
  </si>
  <si>
    <t>Super lišta - černá mat / šedá  2m</t>
  </si>
  <si>
    <t>L20/03/02L/2</t>
  </si>
  <si>
    <t>Super lišta - bílá lesk / šedá  2m</t>
  </si>
  <si>
    <t>T1005/Nat/100</t>
  </si>
  <si>
    <t>T1005/Ne</t>
  </si>
  <si>
    <t>T1005/01</t>
  </si>
  <si>
    <t>T1005/01R</t>
  </si>
  <si>
    <t>T1005/NeR</t>
  </si>
  <si>
    <t>S157/r2/Zl</t>
  </si>
  <si>
    <t>S347/01</t>
  </si>
  <si>
    <t>S144/Ne</t>
  </si>
  <si>
    <t>S144/01</t>
  </si>
  <si>
    <t>S144/02L</t>
  </si>
  <si>
    <t>S156/01</t>
  </si>
  <si>
    <t>S156/02L</t>
  </si>
  <si>
    <t>S156/Al</t>
  </si>
  <si>
    <t>S156/An</t>
  </si>
  <si>
    <t>S156/dub</t>
  </si>
  <si>
    <t>S156/Nat</t>
  </si>
  <si>
    <t>S156/Ne</t>
  </si>
  <si>
    <t>S157/01</t>
  </si>
  <si>
    <t>S157/02L</t>
  </si>
  <si>
    <t>S157/Al</t>
  </si>
  <si>
    <t>S157/An</t>
  </si>
  <si>
    <t>S157/dub</t>
  </si>
  <si>
    <t>S157/Nat</t>
  </si>
  <si>
    <t>S157/Ne</t>
  </si>
  <si>
    <t>S159/01</t>
  </si>
  <si>
    <t>S159/02L</t>
  </si>
  <si>
    <t>S159/Ne</t>
  </si>
  <si>
    <t>S160/Nat</t>
  </si>
  <si>
    <t>S160/02L</t>
  </si>
  <si>
    <t>S160/01</t>
  </si>
  <si>
    <t>S156/Zl</t>
  </si>
  <si>
    <t>S157/Zl</t>
  </si>
  <si>
    <t>S159/An</t>
  </si>
  <si>
    <t>S159/Nat</t>
  </si>
  <si>
    <t>S159/Zl</t>
  </si>
  <si>
    <t>S160/Ne</t>
  </si>
  <si>
    <t>S160/An</t>
  </si>
  <si>
    <t>S160/Zl</t>
  </si>
  <si>
    <t>S068/Zl</t>
  </si>
  <si>
    <t>S068/LED/Zl</t>
  </si>
  <si>
    <t>S156/r2/01</t>
  </si>
  <si>
    <t>S156/r2/02</t>
  </si>
  <si>
    <t>S156/r2/Al</t>
  </si>
  <si>
    <t>S156/r2/An</t>
  </si>
  <si>
    <t>S156/r2/Ne</t>
  </si>
  <si>
    <t>S056/LED/Zl</t>
  </si>
  <si>
    <t>S156/p2/01</t>
  </si>
  <si>
    <t>S156/p2/02</t>
  </si>
  <si>
    <t>S156/p2/Al</t>
  </si>
  <si>
    <t>S156/p2/An</t>
  </si>
  <si>
    <t>S156/p2/Ne</t>
  </si>
  <si>
    <t>S156/p2/Zl</t>
  </si>
  <si>
    <t>S056/z2/Zl_L</t>
  </si>
  <si>
    <t>S056/z2/Zl_P</t>
  </si>
  <si>
    <t>S057/z2/Zl</t>
  </si>
  <si>
    <t>S157/p2/01</t>
  </si>
  <si>
    <t>S157/p2/02</t>
  </si>
  <si>
    <t>S157/p2/Al</t>
  </si>
  <si>
    <t>S157/p2/An</t>
  </si>
  <si>
    <t>S157/p2/Ne</t>
  </si>
  <si>
    <t>S157/p2/Zl</t>
  </si>
  <si>
    <t>S157/r2/01</t>
  </si>
  <si>
    <t>S157/r2/02</t>
  </si>
  <si>
    <t>S157/r2/Al</t>
  </si>
  <si>
    <t>S157/r2/An</t>
  </si>
  <si>
    <t>S157/r2/Ne</t>
  </si>
  <si>
    <t>S159/k</t>
  </si>
  <si>
    <t>S160/k</t>
  </si>
  <si>
    <t>S159,S160/z</t>
  </si>
  <si>
    <t>S160/š</t>
  </si>
  <si>
    <t>S159,S160/v</t>
  </si>
  <si>
    <t>Xvzpera12/02</t>
  </si>
  <si>
    <t>Xvzpera12/str</t>
  </si>
  <si>
    <t>Xvzpera18/str</t>
  </si>
  <si>
    <t>Mpara450/01</t>
  </si>
  <si>
    <t>Mpara600/01</t>
  </si>
  <si>
    <t>MT/VD/60</t>
  </si>
  <si>
    <t>MT/VD/80</t>
  </si>
  <si>
    <t>MT/VD/90</t>
  </si>
  <si>
    <t>Mvzpera6/1/01</t>
  </si>
  <si>
    <t>Mvzpera9/1/01</t>
  </si>
  <si>
    <t>Mvzpera6/2/01</t>
  </si>
  <si>
    <t>Mvzpera9/2/01</t>
  </si>
  <si>
    <t>Xvzpera12/01</t>
  </si>
  <si>
    <t>Xvzpera18/01</t>
  </si>
  <si>
    <t>Xvzpera18/02</t>
  </si>
  <si>
    <t>vzpera/prisl.1/01</t>
  </si>
  <si>
    <t>vzpera/prisl.2/01</t>
  </si>
  <si>
    <t>vzpera/prisl.3/01</t>
  </si>
  <si>
    <t>OP150/MoB</t>
  </si>
  <si>
    <t>OP100/MoB</t>
  </si>
  <si>
    <t>NO/1025</t>
  </si>
  <si>
    <t>S100/Dr</t>
  </si>
  <si>
    <t>S120/Dr</t>
  </si>
  <si>
    <t>S080/s/Al</t>
  </si>
  <si>
    <t>S080/s/Ne</t>
  </si>
  <si>
    <t>S080/s/02</t>
  </si>
  <si>
    <t>Mvyrez450/01</t>
  </si>
  <si>
    <t>Mvyrez450/Nat</t>
  </si>
  <si>
    <t>Mvyrez600/01</t>
  </si>
  <si>
    <t>Mvyrez600/Nat</t>
  </si>
  <si>
    <t>L2525/02</t>
  </si>
  <si>
    <t>L2525/Ne</t>
  </si>
  <si>
    <t>L2525/01</t>
  </si>
  <si>
    <t>L2525/Nat</t>
  </si>
  <si>
    <t>L2525/Al</t>
  </si>
  <si>
    <t>L25/r/13</t>
  </si>
  <si>
    <t>L25/p/13</t>
  </si>
  <si>
    <t>L25/z/13</t>
  </si>
  <si>
    <t>S080/Ne/2</t>
  </si>
  <si>
    <t>EAl4/01_2</t>
  </si>
  <si>
    <t>EAl4/02_2</t>
  </si>
  <si>
    <t>EAl5/01</t>
  </si>
  <si>
    <t>EAl5/02</t>
  </si>
  <si>
    <t>EAl6/01</t>
  </si>
  <si>
    <t>EAl6/02</t>
  </si>
  <si>
    <t>EAl4/z1/01</t>
  </si>
  <si>
    <t>EAl4/z1/02</t>
  </si>
  <si>
    <t>EAl5/z1/01</t>
  </si>
  <si>
    <t>EAl5/z1/02</t>
  </si>
  <si>
    <t>EAl5/z2/01</t>
  </si>
  <si>
    <t>EAl5/z2/02</t>
  </si>
  <si>
    <t>EAl6/z1/01</t>
  </si>
  <si>
    <t>EAl6/z1/02</t>
  </si>
  <si>
    <t>EAl6/z2/01</t>
  </si>
  <si>
    <t>EAl6/z2/02</t>
  </si>
  <si>
    <t>EAl3/kr/tr</t>
  </si>
  <si>
    <t>EAl3/kr/ml</t>
  </si>
  <si>
    <t>EAl3/kr/01</t>
  </si>
  <si>
    <t>EAl2/Ne</t>
  </si>
  <si>
    <t>EAl2/01</t>
  </si>
  <si>
    <t>S159/nat</t>
  </si>
  <si>
    <t>S159/01/2,7</t>
  </si>
  <si>
    <t>S159/02L/2,7</t>
  </si>
  <si>
    <t>S159/An/2,7</t>
  </si>
  <si>
    <t>S159/Nat/2,7</t>
  </si>
  <si>
    <t>S159/Ne/2,7</t>
  </si>
  <si>
    <t>S160/01/2,7</t>
  </si>
  <si>
    <t>S160/02L/2,7</t>
  </si>
  <si>
    <t>S160/An/2,7</t>
  </si>
  <si>
    <t>S160/Nat/2,7</t>
  </si>
  <si>
    <t>S160/Ne/2,7</t>
  </si>
  <si>
    <t>S156/r2/Zl</t>
  </si>
  <si>
    <t>S160/Zl/2,7</t>
  </si>
  <si>
    <t>S159/Zl/2,7</t>
  </si>
  <si>
    <t>S156/nat</t>
  </si>
  <si>
    <t>S158/i/nat</t>
  </si>
  <si>
    <t>S157/nat</t>
  </si>
  <si>
    <t>S160/nat</t>
  </si>
  <si>
    <t>S100/Ne/2</t>
  </si>
  <si>
    <t>S150/Al/2</t>
  </si>
  <si>
    <t>S150/Ne/2</t>
  </si>
  <si>
    <t>S120/Al/2</t>
  </si>
  <si>
    <t>S120/Ne/2</t>
  </si>
  <si>
    <t>S100/Al/2</t>
  </si>
  <si>
    <t>S100/dub/2</t>
  </si>
  <si>
    <t>S150/dub/2</t>
  </si>
  <si>
    <t>S100/Zl/2</t>
  </si>
  <si>
    <t>S120/Zl/2</t>
  </si>
  <si>
    <t>S150/Zl/2</t>
  </si>
  <si>
    <t>S120/02/2</t>
  </si>
  <si>
    <t>S080/02L/2</t>
  </si>
  <si>
    <t>S120/An/2</t>
  </si>
  <si>
    <t>S120/01/2</t>
  </si>
  <si>
    <t>S120/02L/2</t>
  </si>
  <si>
    <t>S100/An/2</t>
  </si>
  <si>
    <t>S150/An/2</t>
  </si>
  <si>
    <t>S120/lak/2</t>
  </si>
  <si>
    <t>S150/lak/2</t>
  </si>
  <si>
    <t>S100/01/2</t>
  </si>
  <si>
    <t>S150/01/2</t>
  </si>
  <si>
    <t>S100/02L/2</t>
  </si>
  <si>
    <t>S150/02L/2</t>
  </si>
  <si>
    <t>S080/Al/2</t>
  </si>
  <si>
    <t>S150/02/2</t>
  </si>
  <si>
    <t>S100/02/2</t>
  </si>
  <si>
    <t>S100/Nat/2</t>
  </si>
  <si>
    <t>S120/Nat/2</t>
  </si>
  <si>
    <t>S150/Nat/2</t>
  </si>
  <si>
    <t>Ostatní doprodej</t>
  </si>
  <si>
    <t>EAl2/Nat</t>
  </si>
  <si>
    <t>DOPRODEJ spojovací roh vnitřní - hliník nat.</t>
  </si>
  <si>
    <t>dekorativní lišta 10x0,5mm - nerez broušený</t>
  </si>
  <si>
    <t>dekorativní lišta 10x0,5mm - černá mat</t>
  </si>
  <si>
    <t>T1005/B/Nat/100</t>
  </si>
  <si>
    <t>dekorativní lišta 10x0,5mm - hliník natural, bez samolepky - role 100m</t>
  </si>
  <si>
    <t>dekorativní lišta 10x0,5mm - černá mat - rozměřená</t>
  </si>
  <si>
    <t>dekorativní lišta 10x0,5mm - nerez broušený - rozměřená</t>
  </si>
  <si>
    <t>svislý úchytový profil - černá mat 2700 mm</t>
  </si>
  <si>
    <t>svislý úchytový profil - bílá lesk 2700 mm</t>
  </si>
  <si>
    <t>svislý úchytový profil - antracit 2700 mm</t>
  </si>
  <si>
    <t>svislý úchytový profil - natural 2700 mm</t>
  </si>
  <si>
    <t>svislý úchytový profil - nerez broušená 2700 mm</t>
  </si>
  <si>
    <t>svislý úchytový profil - zlatá broušená 2700 mm</t>
  </si>
  <si>
    <t>svislý úchytový profil - nerez broušený 2700 mm</t>
  </si>
  <si>
    <t>PLASTOVÝ roh vnitřní k úchytovému profilu - zlatá</t>
  </si>
  <si>
    <t>montážní profil pro vestavnou troubu a profily S159,S160- nerez broušený</t>
  </si>
  <si>
    <t>montážní profil pro vestavnou troubu a profily S159,S160- černá mat</t>
  </si>
  <si>
    <t>montážní profil pro vestavnou troubu a profily S159,S160- bílá lesk</t>
  </si>
  <si>
    <t>svislý úchytový profil - černá mat 4500 mm</t>
  </si>
  <si>
    <t>svislý úchytový profil - bílá lesk 4500 mm</t>
  </si>
  <si>
    <t>svislý úchytový profil - nerez broušená 4500 mm</t>
  </si>
  <si>
    <t>svislý úchytový profil - natural 4500 mm</t>
  </si>
  <si>
    <t>úchyt.profil "L" pod pracovní desku - zlatá broušená</t>
  </si>
  <si>
    <t>zásuvkový úchytový profil "C" - zlatá broušená</t>
  </si>
  <si>
    <t>svislý úchytový profil - antracit 4500 mm</t>
  </si>
  <si>
    <t>svislý úchytový profil - zlatá broušená 4500 mm</t>
  </si>
  <si>
    <t>svislý úchytový profil - nerez broušený 4500 mm</t>
  </si>
  <si>
    <t>úchytový profil pro horní skříňky s výklopem - zlatá br.</t>
  </si>
  <si>
    <t>úchytový LED profil pro horní skříňky s výklopem - zlatá br.</t>
  </si>
  <si>
    <t>úchyt. LED profil "L" pod pracovní desku - zlatá broušená</t>
  </si>
  <si>
    <t>PLASTOVÝ roh vnější k úchytovému profilu - zlatá</t>
  </si>
  <si>
    <t>koncovka PLNÁ k úchytovému profilu "L" - zlatá, levá</t>
  </si>
  <si>
    <t>koncovka PLNÁ k úchytovému profilu "L" - zlatá, pravá</t>
  </si>
  <si>
    <t>koncovka PLNÁ k úchytovému profilu "C" - zlatá</t>
  </si>
  <si>
    <t>Klip k úchytovému profilu S159 (4 x vrut)</t>
  </si>
  <si>
    <t>klip k úchytovému profilu S160 (2 x vrut + 2 x vrut)</t>
  </si>
  <si>
    <t>zarážka pro profil S159,S160</t>
  </si>
  <si>
    <t>šablona pro profil S160</t>
  </si>
  <si>
    <t>vymezovač (1ks "A"+1 ks "B"+6 x vrut)</t>
  </si>
  <si>
    <t>uchycení k vodorovným úchyt.profilům, k našroubování</t>
  </si>
  <si>
    <t>S159/Al</t>
  </si>
  <si>
    <t>svislý úchytový profil - hliník broušený 4500 mm</t>
  </si>
  <si>
    <t>S160/Al</t>
  </si>
  <si>
    <t>S069/01</t>
  </si>
  <si>
    <t>úchytový profil pro horní skříňky - černá</t>
  </si>
  <si>
    <t>S159/dub/2,7</t>
  </si>
  <si>
    <t>svislý úchytový profil - dýha dub 2700 mm</t>
  </si>
  <si>
    <t>S160/dub/2,7</t>
  </si>
  <si>
    <t>DOPRODEJ zásuvkový úchytový profil "C" - DÝHA dub</t>
  </si>
  <si>
    <t>uchycení k vodorovným úchyt.profilům</t>
  </si>
  <si>
    <t>L1812/01</t>
  </si>
  <si>
    <t>univerzální L profil - černá</t>
  </si>
  <si>
    <t>Univerzální L profil 25x25 bílá</t>
  </si>
  <si>
    <t>Univerzální L profil 25x25 nerez broušený</t>
  </si>
  <si>
    <t>Univerzální L profil 25x25 černá</t>
  </si>
  <si>
    <t>Univerzální L profil 25x25 natural</t>
  </si>
  <si>
    <t>Univerzální L profil 25x25 hliník broušený</t>
  </si>
  <si>
    <t>ochranná lišta proti páře - modul 450 - černá</t>
  </si>
  <si>
    <t>ochranná lišta proti páře - modul 600 - černá</t>
  </si>
  <si>
    <t>ochranný plech varné desky- 600 mm</t>
  </si>
  <si>
    <t>ochranný plech varné desky- 800 mm</t>
  </si>
  <si>
    <t>ochranný plech varné desky- 900 mm</t>
  </si>
  <si>
    <t>Al vzpěra pro skříňky 600mm - pod dřezy, police, záda skříněk - černá</t>
  </si>
  <si>
    <t>Al vzpěra pro skříňky 900mm - pod dřezy, police, záda skříněk - černá</t>
  </si>
  <si>
    <t>Al vzpěra pro skříňky 600mm - pod varnou desku - černá</t>
  </si>
  <si>
    <t>Al vzpěra pro skříňky 900mm - pod varnou desku - černá</t>
  </si>
  <si>
    <t>Al vzpěra atyp L=1200 mm, černá</t>
  </si>
  <si>
    <t>Al vzpěra atyp L=1800 mm, černá</t>
  </si>
  <si>
    <t>Al vzpěra atyp L=1800 mm, bílá</t>
  </si>
  <si>
    <t>univerzální sada elementů pro dřezy/ police - černá</t>
  </si>
  <si>
    <t>univerzální sada elementů pro varné desky - černá</t>
  </si>
  <si>
    <t>univerzální sada elementů pro záda skříněk - černá</t>
  </si>
  <si>
    <t>Al vzpěra atyp L=1800 mm, stříbrná</t>
  </si>
  <si>
    <t>okopový plech 150 mm - mosaz broušená</t>
  </si>
  <si>
    <t>nerezový obklad d 600 x v 750 mm</t>
  </si>
  <si>
    <t>nerezový obklad d 900 x v 750 mm</t>
  </si>
  <si>
    <t>okopový plech 100 mm - mosaz broušená</t>
  </si>
  <si>
    <t>nerezový obklad d 1000 x v 250 mm</t>
  </si>
  <si>
    <t>DOPRODEJ pojezdový profil - bílý</t>
  </si>
  <si>
    <t>DOPRODEJ Sokl - 120 mm - podélně drážkovaný</t>
  </si>
  <si>
    <t>DOPRODEJ modul soklu s výsekem S150/B1 - bílá mat</t>
  </si>
  <si>
    <t>DOPRODEJ Ohyb soklu - 100 mm - hliník broušený</t>
  </si>
  <si>
    <t>DOPRODEJ Ohyb soklu - 100 mm - nerez broušený</t>
  </si>
  <si>
    <t>DOPRODEJ Ohyb soklu - 150 mm - nerez broušený</t>
  </si>
  <si>
    <t>DOPRODEJ vnitřní/vnější roh flexibilní -90°až 180° - metráž - hliník natural</t>
  </si>
  <si>
    <t>DOPRODEJ vnitřní/vnější roh flexibilní -90°až 180° -hliník natural</t>
  </si>
  <si>
    <t>DOPRODEJ variabilní roh -90°až 180° -hliník broušený</t>
  </si>
  <si>
    <t>DOPRODEJ oblý sokl 120 mm - nerez broušený</t>
  </si>
  <si>
    <t>DOPRODEJ roh vnější 90° k oblému soklu</t>
  </si>
  <si>
    <t>DOPRODEJ roh vnitřní 90° k oblému soklu</t>
  </si>
  <si>
    <t>S120/c/02</t>
  </si>
  <si>
    <t>vnitřní a vnější roh 135° - 120mm - bílá mat</t>
  </si>
  <si>
    <t>S120/c/An</t>
  </si>
  <si>
    <t>vnitřní a vnější roh 135° - 120mm - antracit</t>
  </si>
  <si>
    <t>DOPRODEJ vnitřní/vnější roh flexibilní -90°až 180° -hliník broušený</t>
  </si>
  <si>
    <t>DOPRODEJ Sokl - 100 mm - podélně drážkovaný</t>
  </si>
  <si>
    <t>DOPRODEJ Sokl - 100 mm - zrcadlový efekt</t>
  </si>
  <si>
    <t>0S100/MB1/Ne</t>
  </si>
  <si>
    <t>DOPRODEJ modul soklu s výsekem S100/B1 - nerez broušený</t>
  </si>
  <si>
    <t>0S150/MB1/Ne</t>
  </si>
  <si>
    <t>DOPRODEJ modul soklu s výsekem S150/B1 - nerez broušený</t>
  </si>
  <si>
    <t>DOPRODEJ modul soklu s výsekem S100/A2 - nerez broušený</t>
  </si>
  <si>
    <t>DOPRODEJ modul soklu s výsekem S100/B2 - hliník broušený</t>
  </si>
  <si>
    <t>DOPRODEJ modul soklu s výsekem S100/C1 - nerez broušený</t>
  </si>
  <si>
    <t>DOPRODEJ modul soklu s výsekem S150/C1 - bílá mat</t>
  </si>
  <si>
    <t>0S150/MB1/Al</t>
  </si>
  <si>
    <t>DOPRODEJ modul soklu s výsekem S150/B1 - hliník broušený</t>
  </si>
  <si>
    <t>Sokl - 150 mm - nerez broušený 2m</t>
  </si>
  <si>
    <t>flexibilní roh -90° až 270° -hliník broušený</t>
  </si>
  <si>
    <t>flexibilní roh -90° až 270° -nerez broušený</t>
  </si>
  <si>
    <t>Sokl - 150 mm - hliník broušený 2m</t>
  </si>
  <si>
    <t>DOPRODEJ modul soklu s výsekem S100/B1 - bílá mat</t>
  </si>
  <si>
    <t>DOPRODEJ modul soklu s výsekem S100/B1 - antracit</t>
  </si>
  <si>
    <t>DOPRODEJ modul soklu s výsekem S100/B2 - bílá mat</t>
  </si>
  <si>
    <t>DOPRODEJ modul soklu s výsekem S100/A1 - nerez broušený</t>
  </si>
  <si>
    <t>DOPRODEJ modul soklu s výsekem S100/C2 - nerez broušený</t>
  </si>
  <si>
    <t>DOPRODEJ modul soklu s výsekem S100/B2 - nerez broušený</t>
  </si>
  <si>
    <t>DOPRODEJ modul soklu s výsekem S100/B2 - antracit</t>
  </si>
  <si>
    <t>DOPRODEJ modul soklu s výsekem S120/B1 - hliník broušený</t>
  </si>
  <si>
    <t>DOPRODEJ modul soklu s výsekem S120/B2 - nerez broušený</t>
  </si>
  <si>
    <t>DOPRODEJ modul soklu s výsekem S120/B2 - hliník broušený</t>
  </si>
  <si>
    <t>DOPRODEJ modul soklu s výsekem S150/B2 - nerez broušený</t>
  </si>
  <si>
    <t>DOPRODEJ modul soklu s výsekem S150/A1 - nerez broušený</t>
  </si>
  <si>
    <t>DOPRODEJ - ostrý roh vnitřní /vnější roh 90° - metráž - wenge</t>
  </si>
  <si>
    <t>DOPRODEJ ostrý vnitřní /vnější roh 90° - wenge</t>
  </si>
  <si>
    <t>DOPRODEJ ostrý vnitřní /vnější roh 90° - buk</t>
  </si>
  <si>
    <t>DOPRODEJ flexibilní 0°až 270° - hliník natural - nový</t>
  </si>
  <si>
    <t>DOPRODEJ flexibilní 0°až 270° -hliník broušený - nový</t>
  </si>
  <si>
    <t>S198/POD</t>
  </si>
  <si>
    <t>DOPRODEJ polystyrenová podložka k oblému soklu</t>
  </si>
  <si>
    <t>spojka 80mm - hliník broušený</t>
  </si>
  <si>
    <t>spojka 80mm - nerez broušený</t>
  </si>
  <si>
    <t>spojka 80mm - bílá</t>
  </si>
  <si>
    <t>Sokl - 100 mm - hliník broušený 2m</t>
  </si>
  <si>
    <t>modul pro výřez pod myčku 450 - černá mat</t>
  </si>
  <si>
    <t>modul pro výřez pod myčku 450 - hliník natural</t>
  </si>
  <si>
    <t>modul pro výřez pod myčku 600 - černá mat</t>
  </si>
  <si>
    <t>modul pro výřez pod myčku 600 - hliník natural</t>
  </si>
  <si>
    <t>S151/Nat/2</t>
  </si>
  <si>
    <t>sokl 150 mm - hliník natural 2m</t>
  </si>
  <si>
    <t>Sokl - 120mm - hliník broušený 2m</t>
  </si>
  <si>
    <t>Sokl - 100 mm - zlatá 2m</t>
  </si>
  <si>
    <t>Sokl - 100 mm - nerez broušený 2m</t>
  </si>
  <si>
    <t>Sokl - 100 mm - DÝHA dub 2m</t>
  </si>
  <si>
    <t>Sokl - 120mm - nerez broušený 2m</t>
  </si>
  <si>
    <t>Sokl - 120mm - zlatá 2m</t>
  </si>
  <si>
    <t>Sokl - 150 mm - DÝHA dub 2m</t>
  </si>
  <si>
    <t>Sokl - 150 mm - zlatá 2m</t>
  </si>
  <si>
    <t>S100/Z/2</t>
  </si>
  <si>
    <t>DOPRODEJ Sokl - 100 mm - zrcadlový efekt 2m</t>
  </si>
  <si>
    <t>S134/s/01</t>
  </si>
  <si>
    <t>spojka - metráž - černá</t>
  </si>
  <si>
    <t>S134/s/02</t>
  </si>
  <si>
    <t>spojka - metráž - bílá</t>
  </si>
  <si>
    <t>S130/c/01</t>
  </si>
  <si>
    <t>vnitřní a vnější roh 135° - metráž - černá</t>
  </si>
  <si>
    <t>S130/c/02</t>
  </si>
  <si>
    <t>vnitřní a vnější roh 135° - metráž - bílá</t>
  </si>
  <si>
    <t>S101/Nat/2</t>
  </si>
  <si>
    <t>sokl 100 mm - hliník natural  2m</t>
  </si>
  <si>
    <t>S080/i/An</t>
  </si>
  <si>
    <t>ostrý vnitřní /vnější roh 90° -antracit</t>
  </si>
  <si>
    <t>vruty/L20/10/set4</t>
  </si>
  <si>
    <t>vruty/L20/10/set2</t>
  </si>
  <si>
    <t>vruty 2,5x10 (k profilu L20) - set 8 ks</t>
  </si>
  <si>
    <t>DOPRODEJ set elementů k těsnící liště TOP hliník lesklý</t>
  </si>
  <si>
    <t>DOPRODEJ záslepka - tm.šedá (nerez)</t>
  </si>
  <si>
    <t>DOPRODEJ roh vnitřní  90°- tm.šedá (nerez)</t>
  </si>
  <si>
    <t>roh vnitřní -  béžová (buk, olše)</t>
  </si>
  <si>
    <t>roh vnější -  béžová (buk, olše)</t>
  </si>
  <si>
    <t>záslepka -  béžová (buk, olše)</t>
  </si>
  <si>
    <t>Sokl - 100 mm - antracit (RAL 7016) 2m</t>
  </si>
  <si>
    <t>Sokl - 100 mm - černá mat 2m</t>
  </si>
  <si>
    <t>Sokl - 100 mm - bílá lesk 2m</t>
  </si>
  <si>
    <t>Sokl - 80mm - hliník broušený 2m</t>
  </si>
  <si>
    <t>Sokl - 80mm - bílá lesk 2m</t>
  </si>
  <si>
    <t>S100/lak/2</t>
  </si>
  <si>
    <t>Sokl - 100mm - lakování do odstínu RAL 2m</t>
  </si>
  <si>
    <t>Sokl - 100 mm - bílý 2m</t>
  </si>
  <si>
    <t>Sokl plastový - 100 mm - hliník natural 2m</t>
  </si>
  <si>
    <t>Sokl - 120 mm - bílá mat 2m</t>
  </si>
  <si>
    <t>Sokl - 120 mm - bílá lesk 2m</t>
  </si>
  <si>
    <t>Sokl - 120 mm - hliník natural 2m</t>
  </si>
  <si>
    <t>Sokl - 150 mm - hliník natural 2m</t>
  </si>
  <si>
    <t>Sokl - 150mm - lakování do odstínu RAL 2m</t>
  </si>
  <si>
    <t>Sokl - 150 mm - černá mat 2m</t>
  </si>
  <si>
    <t>Sokl - 150 mm - bílý 2m</t>
  </si>
  <si>
    <t>Sokl - 150 mm - bílá lesk 2m</t>
  </si>
  <si>
    <t>Sokl - 150 mm - antracit (RAL 7016) 2m</t>
  </si>
  <si>
    <t>Sokl - 120mm - lakování do odstínu RAL 2m</t>
  </si>
  <si>
    <t>Sokl - 120 mm - černá mat (RAL 9005) 2m</t>
  </si>
  <si>
    <t>Sokl - 120 mm - antracit (RAL 7016) 2m</t>
  </si>
  <si>
    <t>Sokl - 80mm - nerez broušený 2m</t>
  </si>
  <si>
    <t>DOPRODEJ vnitřní a vnější roh 135° - 150mm wenge</t>
  </si>
  <si>
    <t>DOPRODEJ Sokl - 100 mm - wenge</t>
  </si>
  <si>
    <t>S100/a425</t>
  </si>
  <si>
    <t>DOPRODEJ vnitřní a vnější roh 90° - 100mm buk</t>
  </si>
  <si>
    <t>S100/a010</t>
  </si>
  <si>
    <t>DOPRODEJ vnitřní a vnější roh 90° - 100mm wenge</t>
  </si>
  <si>
    <t>DOPRODEJ vnitřní a vnější roh 135° - 100mm buk</t>
  </si>
  <si>
    <t>DOPRODEJ vnitřní a vnější roh 135° - 100mm wenge</t>
  </si>
  <si>
    <t>Sokl - 120 mm - hliník natural</t>
  </si>
  <si>
    <t>Sokl - 150 mm - hliník natural</t>
  </si>
  <si>
    <t>DOPRODEJ Sokl - 98 mm - šedý, délka 2600 mm</t>
  </si>
  <si>
    <t>S098/a/03</t>
  </si>
  <si>
    <t>DOPRODEJ vnější roh 90° - 98 mm šedý</t>
  </si>
  <si>
    <t>DOPRODEJ posuvný klip k oblému soklu</t>
  </si>
  <si>
    <t>LED profil rovný k našroubování, hliník elox,  L=4m</t>
  </si>
  <si>
    <t>LED profil rovný k našroubování, hliník elox, L=2m</t>
  </si>
  <si>
    <t>LED profil rovný k zafrézování, hliník elox, L=2m</t>
  </si>
  <si>
    <t>záslepka pro EAl5 (půlkulatá), šedá</t>
  </si>
  <si>
    <t>LED profil rohový k našroubování, hliník elox, L=2m</t>
  </si>
  <si>
    <t>LED profil rovný k našroubování, černá elox, L=2m</t>
  </si>
  <si>
    <t>LED profil rovný k našroubování, bílá, L=2m</t>
  </si>
  <si>
    <t>LED profil rovný k zafrézování, černá elox, L=2m</t>
  </si>
  <si>
    <t>LED profil rovný k zafrézování, bílá, L=2m</t>
  </si>
  <si>
    <t>LED profil rohový k našroubování, černá elox, L=2m</t>
  </si>
  <si>
    <t>LED profil rohový k našroubování, bílá, L=2m</t>
  </si>
  <si>
    <t>záslepka pro EAl4, černá</t>
  </si>
  <si>
    <t>záslepka pro EAl4, bílá</t>
  </si>
  <si>
    <t>EAl4/z2/01</t>
  </si>
  <si>
    <t>záslepka s otvorem pro EAl4, černá</t>
  </si>
  <si>
    <t>EAl4/z2/02</t>
  </si>
  <si>
    <t>záslepka s otvorem pro EAl4, bílá</t>
  </si>
  <si>
    <t>záslepka pro EAl5 (půlkulatá), černá</t>
  </si>
  <si>
    <t>záslepka pro EAl5 (půlkulatá), bílá</t>
  </si>
  <si>
    <t>záslepka pro EAl5 (ploché zarovnání), černá</t>
  </si>
  <si>
    <t>záslepka pro EAl5 (ploché zarovnání), bílá</t>
  </si>
  <si>
    <t>záslepka pro EAl6, černá</t>
  </si>
  <si>
    <t>záslepka pro EAl6, bílá</t>
  </si>
  <si>
    <t>záslepka s otvorem pro EAl6, černá</t>
  </si>
  <si>
    <t>záslepka s otvorem pro EAl6, bílá</t>
  </si>
  <si>
    <t>DOPRODEJ spojovací rohy - hliník</t>
  </si>
  <si>
    <t>DOPRODEJ Zasklívací profil - hliník</t>
  </si>
  <si>
    <t>B07/01</t>
  </si>
  <si>
    <t>zasklívací L profil - černá</t>
  </si>
  <si>
    <t>LED krytka k EAl3, EAl2- černá</t>
  </si>
  <si>
    <t>LED profil úchytový (1x LED), hliník natural</t>
  </si>
  <si>
    <t>LED profil úchytový (1x LED), nerez broušený</t>
  </si>
  <si>
    <t>LED profil úchytový (1x LED), černá</t>
  </si>
  <si>
    <t>EAl2/02L</t>
  </si>
  <si>
    <t>LED profil úchytový (1x LED), bílá lesk (RAL 9003)</t>
  </si>
  <si>
    <t>LED profil úchytový (2x LED), hliník</t>
  </si>
  <si>
    <t>LED krytka k EAl3, EAl2- transparentní</t>
  </si>
  <si>
    <t>LED krytka k EAl3, EAl2- mléčná</t>
  </si>
  <si>
    <t>lak0002</t>
  </si>
  <si>
    <t>Opravný lak 150 ml- dekor dle objednávky</t>
  </si>
  <si>
    <t>výsek do úchytového profilu S156,S056/LED</t>
  </si>
  <si>
    <t>s100/00</t>
  </si>
  <si>
    <t>m</t>
  </si>
  <si>
    <t>Prodejní cena bez DPH/MJ</t>
  </si>
  <si>
    <t>Prodejní cena vč. DPH 21% /MJ</t>
  </si>
  <si>
    <t>Úchytové profily</t>
  </si>
  <si>
    <t>Sokly - doprodej</t>
  </si>
  <si>
    <t>na doprodejové položky se nevztahují obchodní slevy</t>
  </si>
  <si>
    <t>Těsnicí profily - doprodej</t>
  </si>
  <si>
    <t>ceník září 2023 + další rozšíření sortimentu 2025</t>
  </si>
  <si>
    <t xml:space="preserve">Narážecí hrany </t>
  </si>
  <si>
    <t>2601- fixní částka, nevztahují se slevy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</si>
</sst>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&quot; &quot;??0.00&quot; &quot;&quot;Kč&quot;"/>
    <numFmt numFmtId="165" formatCode="???.00"/>
  </numFmts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40"/>
      <color theme="0"/>
      <name val="Calibri"/>
      <family val="2"/>
      <charset val="238"/>
      <scheme val="minor"/>
    </font>
    <font>
      <sz val="9"/>
      <color rgb="FF2A2C36"/>
      <name val="Segoe UI"/>
      <family val="2"/>
      <charset val="238"/>
    </font>
    <font>
      <b/>
      <sz val="14"/>
      <color rgb="FF2A2C36"/>
      <name val="Calibri"/>
      <family val="2"/>
      <charset val="238"/>
      <scheme val="minor"/>
    </font>
    <font>
      <sz val="13"/>
      <color rgb="FF2A2C36"/>
      <name val="Calibri"/>
      <family val="2"/>
      <charset val="238"/>
      <scheme val="minor"/>
    </font>
    <font>
      <b/>
      <i/>
      <sz val="14"/>
      <color rgb="FF2A2C36"/>
      <name val="Calibri"/>
      <family val="2"/>
      <charset val="238"/>
      <scheme val="minor"/>
    </font>
    <font>
      <sz val="9"/>
      <color rgb="FF2A2C36"/>
      <name val="Segoe UI"/>
      <family val="2"/>
      <charset val="238"/>
    </font>
    <font>
      <b/>
      <sz val="13"/>
      <color rgb="FF2A2C3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rgb="FFE8F0FC"/>
        <bgColor indexed="8"/>
      </patternFill>
    </fill>
    <fill>
      <patternFill patternType="solid">
        <fgColor rgb="FFF4EAFF"/>
        <bgColor indexed="8"/>
      </patternFill>
    </fill>
    <fill>
      <patternFill patternType="solid">
        <fgColor rgb="FFC7CAD4"/>
        <bgColor indexed="8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A0A0A0"/>
      </left>
      <right style="thin">
        <color rgb="FFA0A0A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4" borderId="0" applyNumberFormat="0" applyFont="0" applyFill="0" applyBorder="0" applyAlignment="0" applyProtection="0">
      <alignment horizontal="left" vertical="top" wrapText="1"/>
    </xf>
    <xf numFmtId="0" fontId="7" fillId="4" borderId="0" applyNumberFormat="0" applyFont="0" applyFill="0" applyBorder="0" applyAlignment="0" applyProtection="0">
      <alignment horizontal="left" vertical="top" wrapText="1"/>
    </xf>
  </cellStyleXfs>
  <cellXfs count="21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5" fillId="0" borderId="13" xfId="1" applyNumberFormat="1" applyFont="1" applyFill="1" applyBorder="1" applyAlignment="1" applyProtection="1">
      <alignment horizontal="left" vertical="center"/>
    </xf>
    <xf numFmtId="0" fontId="5" fillId="0" borderId="0" xfId="1" applyNumberFormat="1" applyFont="1" applyFill="1" applyBorder="1" applyAlignment="1" applyProtection="1">
      <alignment horizontal="left" vertical="center"/>
    </xf>
    <xf numFmtId="0" fontId="5" fillId="0" borderId="13" xfId="1" applyNumberFormat="1" applyFont="1" applyFill="1" applyBorder="1" applyAlignment="1" applyProtection="1">
      <alignment horizontal="left" vertical="center" indent="1"/>
    </xf>
    <xf numFmtId="164" fontId="5" fillId="0" borderId="13" xfId="1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0" fontId="5" fillId="0" borderId="13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1" applyNumberFormat="1" applyFont="1" applyFill="1" applyBorder="1" applyAlignment="1" applyProtection="1">
      <alignment horizontal="left" vertical="center" indent="1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horizontal="left" vertical="center" indent="1"/>
    </xf>
    <xf numFmtId="164" fontId="5" fillId="0" borderId="0" xfId="1" applyNumberFormat="1" applyFont="1" applyFill="1" applyBorder="1" applyAlignment="1" applyProtection="1">
      <alignment horizontal="center" vertical="center"/>
    </xf>
    <xf numFmtId="0" fontId="5" fillId="0" borderId="14" xfId="1" applyNumberFormat="1" applyFont="1" applyFill="1" applyBorder="1" applyAlignment="1" applyProtection="1">
      <alignment horizontal="left" vertical="center" indent="1"/>
    </xf>
    <xf numFmtId="3" fontId="5" fillId="0" borderId="13" xfId="1" applyNumberFormat="1" applyFont="1" applyFill="1" applyBorder="1" applyAlignment="1" applyProtection="1">
      <alignment horizontal="right" vertical="center"/>
    </xf>
    <xf numFmtId="3" fontId="0" fillId="0" borderId="0" xfId="0" applyNumberFormat="1" applyAlignment="1">
      <alignment horizontal="right"/>
    </xf>
    <xf numFmtId="0" fontId="4" fillId="0" borderId="0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5" fillId="0" borderId="0" xfId="1" applyNumberFormat="1" applyFont="1" applyFill="1" applyBorder="1" applyAlignment="1" applyProtection="1">
      <alignment horizontal="right" vertical="center"/>
    </xf>
    <xf numFmtId="3" fontId="4" fillId="0" borderId="0" xfId="1" applyNumberFormat="1" applyFont="1" applyFill="1" applyBorder="1" applyAlignment="1" applyProtection="1">
      <alignment horizontal="right" vertical="center"/>
    </xf>
    <xf numFmtId="3" fontId="5" fillId="0" borderId="0" xfId="1" applyNumberFormat="1" applyFont="1" applyFill="1" applyBorder="1" applyAlignment="1" applyProtection="1">
      <alignment horizontal="right" vertical="center"/>
    </xf>
    <xf numFmtId="0" fontId="5" fillId="0" borderId="14" xfId="1" applyNumberFormat="1" applyFont="1" applyFill="1" applyBorder="1" applyAlignment="1" applyProtection="1">
      <alignment horizontal="right" vertical="center"/>
    </xf>
    <xf numFmtId="0" fontId="5" fillId="0" borderId="15" xfId="1" applyNumberFormat="1" applyFont="1" applyFill="1" applyBorder="1" applyAlignment="1" applyProtection="1">
      <alignment horizontal="left" vertical="center" indent="1"/>
    </xf>
    <xf numFmtId="164" fontId="5" fillId="0" borderId="15" xfId="1" applyNumberFormat="1" applyFont="1" applyFill="1" applyBorder="1" applyAlignment="1" applyProtection="1">
      <alignment horizontal="center" vertical="center"/>
    </xf>
    <xf numFmtId="0" fontId="5" fillId="0" borderId="15" xfId="1" applyNumberFormat="1" applyFont="1" applyFill="1" applyBorder="1" applyAlignment="1" applyProtection="1">
      <alignment horizontal="right" vertical="center"/>
    </xf>
    <xf numFmtId="0" fontId="5" fillId="0" borderId="15" xfId="1" applyNumberFormat="1" applyFont="1" applyFill="1" applyBorder="1" applyAlignment="1" applyProtection="1">
      <alignment horizontal="left" vertical="center"/>
    </xf>
    <xf numFmtId="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5" fillId="0" borderId="15" xfId="1" applyNumberFormat="1" applyFont="1" applyFill="1" applyBorder="1" applyAlignment="1" applyProtection="1">
      <alignment horizontal="right" vertical="center"/>
    </xf>
    <xf numFmtId="3" fontId="5" fillId="0" borderId="15" xfId="1" applyNumberFormat="1" applyFont="1" applyFill="1" applyBorder="1" applyAlignment="1" applyProtection="1">
      <alignment horizontal="right" vertical="center"/>
    </xf>
    <xf numFmtId="164" fontId="5" fillId="0" borderId="18" xfId="1" applyNumberFormat="1" applyFont="1" applyFill="1" applyBorder="1" applyAlignment="1" applyProtection="1">
      <alignment horizontal="center" vertical="center"/>
    </xf>
    <xf numFmtId="0" fontId="5" fillId="0" borderId="22" xfId="1" applyNumberFormat="1" applyFont="1" applyFill="1" applyBorder="1" applyAlignment="1" applyProtection="1">
      <alignment horizontal="left" vertical="center" indent="1"/>
    </xf>
    <xf numFmtId="0" fontId="5" fillId="0" borderId="21" xfId="1" applyNumberFormat="1" applyFont="1" applyFill="1" applyBorder="1" applyAlignment="1" applyProtection="1">
      <alignment horizontal="left" vertical="center"/>
    </xf>
    <xf numFmtId="0" fontId="5" fillId="0" borderId="4" xfId="1" applyNumberFormat="1" applyFont="1" applyFill="1" applyBorder="1" applyAlignment="1" applyProtection="1">
      <alignment horizontal="left" vertical="center" indent="1"/>
    </xf>
    <xf numFmtId="0" fontId="5" fillId="0" borderId="25" xfId="1" applyNumberFormat="1" applyFont="1" applyFill="1" applyBorder="1" applyAlignment="1" applyProtection="1">
      <alignment horizontal="left" vertical="center" indent="1"/>
    </xf>
    <xf numFmtId="0" fontId="5" fillId="0" borderId="25" xfId="1" applyNumberFormat="1" applyFont="1" applyFill="1" applyBorder="1" applyAlignment="1" applyProtection="1">
      <alignment horizontal="right" vertical="center"/>
    </xf>
    <xf numFmtId="0" fontId="5" fillId="0" borderId="5" xfId="1" applyNumberFormat="1" applyFont="1" applyFill="1" applyBorder="1" applyAlignment="1" applyProtection="1">
      <alignment horizontal="left" vertical="center"/>
    </xf>
    <xf numFmtId="3" fontId="5" fillId="0" borderId="22" xfId="1" applyNumberFormat="1" applyFont="1" applyFill="1" applyBorder="1" applyAlignment="1" applyProtection="1">
      <alignment horizontal="right" vertical="center"/>
    </xf>
    <xf numFmtId="3" fontId="5" fillId="0" borderId="4" xfId="1" applyNumberFormat="1" applyFont="1" applyFill="1" applyBorder="1" applyAlignment="1" applyProtection="1">
      <alignment horizontal="right" vertical="center"/>
    </xf>
    <xf numFmtId="0" fontId="5" fillId="0" borderId="20" xfId="1" applyNumberFormat="1" applyFont="1" applyFill="1" applyBorder="1" applyAlignment="1" applyProtection="1">
      <alignment horizontal="left" vertical="center" indent="1"/>
    </xf>
    <xf numFmtId="0" fontId="5" fillId="0" borderId="16" xfId="1" applyNumberFormat="1" applyFont="1" applyFill="1" applyBorder="1" applyAlignment="1" applyProtection="1">
      <alignment horizontal="left" vertical="center" indent="1"/>
    </xf>
    <xf numFmtId="0" fontId="5" fillId="0" borderId="16" xfId="1" applyNumberFormat="1" applyFont="1" applyFill="1" applyBorder="1" applyAlignment="1" applyProtection="1">
      <alignment horizontal="right" vertical="center"/>
    </xf>
    <xf numFmtId="0" fontId="5" fillId="0" borderId="27" xfId="1" applyNumberFormat="1" applyFont="1" applyFill="1" applyBorder="1" applyAlignment="1" applyProtection="1">
      <alignment horizontal="left" vertical="center"/>
    </xf>
    <xf numFmtId="3" fontId="5" fillId="0" borderId="20" xfId="1" applyNumberFormat="1" applyFont="1" applyFill="1" applyBorder="1" applyAlignment="1" applyProtection="1">
      <alignment horizontal="right" vertical="center"/>
    </xf>
    <xf numFmtId="164" fontId="5" fillId="0" borderId="20" xfId="1" applyNumberFormat="1" applyFont="1" applyFill="1" applyBorder="1" applyAlignment="1" applyProtection="1">
      <alignment horizontal="center" vertical="center"/>
    </xf>
    <xf numFmtId="0" fontId="5" fillId="0" borderId="26" xfId="1" applyNumberFormat="1" applyFont="1" applyFill="1" applyBorder="1" applyAlignment="1" applyProtection="1">
      <alignment horizontal="left" vertical="center" indent="1"/>
    </xf>
    <xf numFmtId="0" fontId="5" fillId="0" borderId="33" xfId="1" applyNumberFormat="1" applyFont="1" applyFill="1" applyBorder="1" applyAlignment="1" applyProtection="1">
      <alignment horizontal="left" vertical="center" indent="1"/>
    </xf>
    <xf numFmtId="0" fontId="5" fillId="0" borderId="34" xfId="1" applyNumberFormat="1" applyFont="1" applyFill="1" applyBorder="1" applyAlignment="1" applyProtection="1">
      <alignment horizontal="left" vertical="center" indent="1"/>
    </xf>
    <xf numFmtId="0" fontId="5" fillId="0" borderId="1" xfId="1" applyNumberFormat="1" applyFont="1" applyFill="1" applyBorder="1" applyAlignment="1" applyProtection="1">
      <alignment horizontal="left" vertical="center" indent="1"/>
    </xf>
    <xf numFmtId="0" fontId="5" fillId="0" borderId="38" xfId="1" applyNumberFormat="1" applyFont="1" applyFill="1" applyBorder="1" applyAlignment="1" applyProtection="1">
      <alignment horizontal="left" vertical="center" indent="1"/>
    </xf>
    <xf numFmtId="0" fontId="5" fillId="0" borderId="38" xfId="1" applyNumberFormat="1" applyFont="1" applyFill="1" applyBorder="1" applyAlignment="1" applyProtection="1">
      <alignment horizontal="right" vertical="center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39" xfId="1" applyNumberFormat="1" applyFont="1" applyFill="1" applyBorder="1" applyAlignment="1" applyProtection="1">
      <alignment horizontal="left" vertical="center" indent="1"/>
    </xf>
    <xf numFmtId="164" fontId="5" fillId="0" borderId="28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5" fillId="0" borderId="41" xfId="1" applyNumberFormat="1" applyFont="1" applyFill="1" applyBorder="1" applyAlignment="1" applyProtection="1">
      <alignment horizontal="left" vertical="center"/>
    </xf>
    <xf numFmtId="0" fontId="5" fillId="0" borderId="37" xfId="1" applyNumberFormat="1" applyFont="1" applyFill="1" applyBorder="1" applyAlignment="1" applyProtection="1">
      <alignment horizontal="left" vertical="center"/>
    </xf>
    <xf numFmtId="3" fontId="5" fillId="0" borderId="1" xfId="1" applyNumberFormat="1" applyFont="1" applyFill="1" applyBorder="1" applyAlignment="1" applyProtection="1">
      <alignment horizontal="right" vertical="center"/>
    </xf>
    <xf numFmtId="0" fontId="5" fillId="0" borderId="36" xfId="1" applyNumberFormat="1" applyFont="1" applyFill="1" applyBorder="1" applyAlignment="1" applyProtection="1">
      <alignment horizontal="left" vertical="center"/>
    </xf>
    <xf numFmtId="4" fontId="5" fillId="0" borderId="1" xfId="1" applyNumberFormat="1" applyFont="1" applyFill="1" applyBorder="1" applyAlignment="1" applyProtection="1">
      <alignment horizontal="right" vertical="center"/>
    </xf>
    <xf numFmtId="4" fontId="5" fillId="0" borderId="22" xfId="1" applyNumberFormat="1" applyFont="1" applyFill="1" applyBorder="1" applyAlignment="1" applyProtection="1">
      <alignment horizontal="right" vertical="center"/>
    </xf>
    <xf numFmtId="4" fontId="5" fillId="0" borderId="4" xfId="1" applyNumberFormat="1" applyFont="1" applyFill="1" applyBorder="1" applyAlignment="1" applyProtection="1">
      <alignment horizontal="right" vertical="center"/>
    </xf>
    <xf numFmtId="165" fontId="5" fillId="0" borderId="22" xfId="1" applyNumberFormat="1" applyFont="1" applyFill="1" applyBorder="1" applyAlignment="1" applyProtection="1">
      <alignment horizontal="right" vertical="center"/>
    </xf>
    <xf numFmtId="165" fontId="5" fillId="0" borderId="4" xfId="1" applyNumberFormat="1" applyFont="1" applyFill="1" applyBorder="1" applyAlignment="1" applyProtection="1">
      <alignment horizontal="right" vertical="center"/>
    </xf>
    <xf numFmtId="0" fontId="5" fillId="0" borderId="14" xfId="1" applyNumberFormat="1" applyFont="1" applyFill="1" applyBorder="1" applyAlignment="1" applyProtection="1">
      <alignment horizontal="right" vertical="center" indent="1"/>
    </xf>
    <xf numFmtId="0" fontId="5" fillId="0" borderId="25" xfId="1" applyNumberFormat="1" applyFont="1" applyFill="1" applyBorder="1" applyAlignment="1" applyProtection="1">
      <alignment horizontal="right" vertical="center" indent="1"/>
    </xf>
    <xf numFmtId="164" fontId="5" fillId="0" borderId="42" xfId="1" applyNumberFormat="1" applyFont="1" applyFill="1" applyBorder="1" applyAlignment="1" applyProtection="1">
      <alignment horizontal="center" vertical="center"/>
    </xf>
    <xf numFmtId="164" fontId="5" fillId="0" borderId="45" xfId="1" applyNumberFormat="1" applyFont="1" applyFill="1" applyBorder="1" applyAlignment="1" applyProtection="1">
      <alignment horizontal="center" vertical="center"/>
    </xf>
    <xf numFmtId="164" fontId="5" fillId="0" borderId="44" xfId="1" applyNumberFormat="1" applyFont="1" applyFill="1" applyBorder="1" applyAlignment="1" applyProtection="1">
      <alignment horizontal="center" vertical="center"/>
    </xf>
    <xf numFmtId="0" fontId="7" fillId="4" borderId="0" xfId="2" applyNumberFormat="1" applyFont="1" applyFill="1" applyBorder="1" applyAlignment="1" applyProtection="1">
      <alignment horizontal="left" vertical="top" wrapText="1"/>
    </xf>
    <xf numFmtId="0" fontId="7" fillId="6" borderId="13" xfId="2" applyNumberFormat="1" applyFont="1" applyFill="1" applyBorder="1" applyAlignment="1" applyProtection="1">
      <alignment horizontal="left" vertical="top" wrapText="1"/>
    </xf>
    <xf numFmtId="4" fontId="7" fillId="6" borderId="13" xfId="2" applyNumberFormat="1" applyFont="1" applyFill="1" applyBorder="1" applyAlignment="1" applyProtection="1">
      <alignment horizontal="right" vertical="top" wrapText="1"/>
    </xf>
    <xf numFmtId="0" fontId="7" fillId="6" borderId="13" xfId="2" applyNumberFormat="1" applyFont="1" applyFill="1" applyBorder="1" applyAlignment="1" applyProtection="1">
      <alignment horizontal="right" vertical="top" wrapText="1"/>
    </xf>
    <xf numFmtId="0" fontId="7" fillId="5" borderId="13" xfId="2" applyNumberFormat="1" applyFont="1" applyFill="1" applyBorder="1" applyAlignment="1" applyProtection="1">
      <alignment horizontal="left" vertical="top" wrapText="1"/>
    </xf>
    <xf numFmtId="4" fontId="7" fillId="5" borderId="13" xfId="2" applyNumberFormat="1" applyFont="1" applyFill="1" applyBorder="1" applyAlignment="1" applyProtection="1">
      <alignment horizontal="right" vertical="top" wrapText="1"/>
    </xf>
    <xf numFmtId="0" fontId="7" fillId="5" borderId="13" xfId="2" applyNumberFormat="1" applyFont="1" applyFill="1" applyBorder="1" applyAlignment="1" applyProtection="1">
      <alignment horizontal="right" vertical="top" wrapText="1"/>
    </xf>
    <xf numFmtId="0" fontId="7" fillId="7" borderId="13" xfId="2" applyNumberFormat="1" applyFont="1" applyFill="1" applyBorder="1" applyAlignment="1" applyProtection="1">
      <alignment horizontal="left" vertical="top" wrapText="1"/>
    </xf>
    <xf numFmtId="164" fontId="5" fillId="0" borderId="12" xfId="1" applyNumberFormat="1" applyFont="1" applyFill="1" applyBorder="1" applyAlignment="1" applyProtection="1">
      <alignment horizontal="center" vertical="center"/>
    </xf>
    <xf numFmtId="164" fontId="5" fillId="0" borderId="46" xfId="1" applyNumberFormat="1" applyFont="1" applyFill="1" applyBorder="1" applyAlignment="1" applyProtection="1">
      <alignment horizontal="center" vertical="center"/>
    </xf>
    <xf numFmtId="0" fontId="5" fillId="0" borderId="18" xfId="1" applyNumberFormat="1" applyFont="1" applyFill="1" applyBorder="1" applyAlignment="1" applyProtection="1">
      <alignment horizontal="right" vertical="center"/>
    </xf>
    <xf numFmtId="0" fontId="5" fillId="0" borderId="32" xfId="1" applyNumberFormat="1" applyFont="1" applyFill="1" applyBorder="1" applyAlignment="1" applyProtection="1">
      <alignment horizontal="right" vertical="center"/>
    </xf>
    <xf numFmtId="3" fontId="5" fillId="0" borderId="22" xfId="1" applyNumberFormat="1" applyFont="1" applyFill="1" applyBorder="1" applyAlignment="1" applyProtection="1">
      <alignment horizontal="left" vertical="center" indent="1"/>
    </xf>
    <xf numFmtId="3" fontId="5" fillId="0" borderId="4" xfId="1" applyNumberFormat="1" applyFont="1" applyFill="1" applyBorder="1" applyAlignment="1" applyProtection="1">
      <alignment horizontal="left" vertical="center" indent="1"/>
    </xf>
    <xf numFmtId="164" fontId="5" fillId="0" borderId="47" xfId="1" applyNumberFormat="1" applyFont="1" applyFill="1" applyBorder="1" applyAlignment="1" applyProtection="1">
      <alignment horizontal="center" vertical="center"/>
    </xf>
    <xf numFmtId="164" fontId="5" fillId="0" borderId="10" xfId="1" applyNumberFormat="1" applyFont="1" applyFill="1" applyBorder="1" applyAlignment="1" applyProtection="1">
      <alignment horizontal="center" vertical="center"/>
    </xf>
    <xf numFmtId="164" fontId="5" fillId="0" borderId="32" xfId="1" applyNumberFormat="1" applyFont="1" applyFill="1" applyBorder="1" applyAlignment="1" applyProtection="1">
      <alignment horizontal="center" vertical="center"/>
    </xf>
    <xf numFmtId="3" fontId="5" fillId="0" borderId="0" xfId="1" applyNumberFormat="1" applyFont="1" applyFill="1" applyBorder="1" applyAlignment="1" applyProtection="1">
      <alignment horizontal="left" vertical="center" indent="1"/>
    </xf>
    <xf numFmtId="0" fontId="5" fillId="0" borderId="0" xfId="1" applyNumberFormat="1" applyFont="1" applyFill="1" applyBorder="1" applyAlignment="1" applyProtection="1">
      <alignment horizontal="right" vertical="center" indent="1"/>
    </xf>
    <xf numFmtId="164" fontId="5" fillId="3" borderId="0" xfId="1" applyNumberFormat="1" applyFont="1" applyFill="1" applyBorder="1" applyAlignment="1" applyProtection="1">
      <alignment horizontal="center" vertical="center"/>
    </xf>
    <xf numFmtId="0" fontId="8" fillId="3" borderId="49" xfId="1" applyNumberFormat="1" applyFont="1" applyFill="1" applyBorder="1" applyAlignment="1" applyProtection="1">
      <alignment horizontal="left" vertical="center" indent="1"/>
    </xf>
    <xf numFmtId="0" fontId="8" fillId="3" borderId="49" xfId="1" applyNumberFormat="1" applyFont="1" applyFill="1" applyBorder="1" applyAlignment="1" applyProtection="1">
      <alignment horizontal="left" vertical="center"/>
    </xf>
    <xf numFmtId="0" fontId="8" fillId="3" borderId="49" xfId="1" applyNumberFormat="1" applyFont="1" applyFill="1" applyBorder="1" applyAlignment="1" applyProtection="1">
      <alignment horizontal="right" vertical="center"/>
    </xf>
    <xf numFmtId="3" fontId="8" fillId="3" borderId="49" xfId="1" applyNumberFormat="1" applyFont="1" applyFill="1" applyBorder="1" applyAlignment="1" applyProtection="1">
      <alignment horizontal="left" vertical="center"/>
    </xf>
    <xf numFmtId="0" fontId="0" fillId="5" borderId="13" xfId="0" applyFill="1" applyBorder="1" applyAlignment="1">
      <alignment horizontal="left" vertical="top" wrapText="1"/>
    </xf>
    <xf numFmtId="0" fontId="0" fillId="5" borderId="13" xfId="0" applyFill="1" applyBorder="1" applyAlignment="1">
      <alignment horizontal="right" vertical="top" wrapText="1"/>
    </xf>
    <xf numFmtId="4" fontId="0" fillId="5" borderId="13" xfId="0" applyNumberFormat="1" applyFill="1" applyBorder="1" applyAlignment="1">
      <alignment horizontal="right" vertical="top" wrapText="1"/>
    </xf>
    <xf numFmtId="0" fontId="0" fillId="6" borderId="13" xfId="0" applyFill="1" applyBorder="1" applyAlignment="1">
      <alignment horizontal="left" vertical="top" wrapText="1"/>
    </xf>
    <xf numFmtId="0" fontId="0" fillId="6" borderId="13" xfId="0" applyFill="1" applyBorder="1" applyAlignment="1">
      <alignment horizontal="right" vertical="top" wrapText="1"/>
    </xf>
    <xf numFmtId="4" fontId="0" fillId="6" borderId="13" xfId="0" applyNumberFormat="1" applyFill="1" applyBorder="1" applyAlignment="1">
      <alignment horizontal="right" vertical="top" wrapText="1"/>
    </xf>
    <xf numFmtId="49" fontId="0" fillId="0" borderId="14" xfId="0" applyNumberFormat="1" applyBorder="1" applyAlignment="1">
      <alignment vertical="top"/>
    </xf>
    <xf numFmtId="0" fontId="0" fillId="0" borderId="14" xfId="0" applyBorder="1" applyAlignment="1">
      <alignment vertical="top"/>
    </xf>
    <xf numFmtId="4" fontId="0" fillId="0" borderId="14" xfId="0" applyNumberFormat="1" applyBorder="1" applyAlignment="1">
      <alignment vertical="top"/>
    </xf>
    <xf numFmtId="49" fontId="0" fillId="0" borderId="53" xfId="0" applyNumberFormat="1" applyBorder="1" applyAlignment="1">
      <alignment vertical="top"/>
    </xf>
    <xf numFmtId="0" fontId="0" fillId="0" borderId="53" xfId="0" applyBorder="1" applyAlignment="1">
      <alignment vertical="top"/>
    </xf>
    <xf numFmtId="4" fontId="0" fillId="0" borderId="53" xfId="0" applyNumberFormat="1" applyBorder="1" applyAlignment="1">
      <alignment vertical="top"/>
    </xf>
    <xf numFmtId="0" fontId="3" fillId="7" borderId="13" xfId="2" applyNumberFormat="1" applyFont="1" applyFill="1" applyBorder="1" applyAlignment="1" applyProtection="1">
      <alignment horizontal="left" vertical="top" wrapText="1"/>
    </xf>
    <xf numFmtId="0" fontId="10" fillId="0" borderId="54" xfId="0" applyFont="1" applyBorder="1" applyAlignment="1">
      <alignment vertical="top"/>
    </xf>
    <xf numFmtId="0" fontId="10" fillId="0" borderId="55" xfId="0" applyFont="1" applyBorder="1" applyAlignment="1">
      <alignment vertical="top"/>
    </xf>
    <xf numFmtId="0" fontId="3" fillId="5" borderId="13" xfId="2" applyNumberFormat="1" applyFont="1" applyFill="1" applyBorder="1" applyAlignment="1" applyProtection="1">
      <alignment horizontal="left" vertical="top" wrapText="1"/>
    </xf>
    <xf numFmtId="49" fontId="0" fillId="0" borderId="56" xfId="0" applyNumberFormat="1" applyBorder="1" applyAlignment="1">
      <alignment vertical="top"/>
    </xf>
    <xf numFmtId="0" fontId="3" fillId="4" borderId="0" xfId="2" applyNumberFormat="1" applyFont="1" applyFill="1" applyBorder="1" applyAlignment="1" applyProtection="1">
      <alignment horizontal="left" vertical="top" wrapText="1"/>
    </xf>
    <xf numFmtId="49" fontId="0" fillId="0" borderId="16" xfId="0" applyNumberFormat="1" applyBorder="1" applyAlignment="1">
      <alignment vertical="top"/>
    </xf>
    <xf numFmtId="0" fontId="0" fillId="0" borderId="16" xfId="0" applyBorder="1" applyAlignment="1">
      <alignment vertical="top"/>
    </xf>
    <xf numFmtId="4" fontId="0" fillId="0" borderId="16" xfId="0" applyNumberFormat="1" applyBorder="1" applyAlignment="1">
      <alignment vertical="top"/>
    </xf>
    <xf numFmtId="49" fontId="0" fillId="0" borderId="57" xfId="0" applyNumberFormat="1" applyBorder="1" applyAlignment="1">
      <alignment vertical="top"/>
    </xf>
    <xf numFmtId="3" fontId="5" fillId="0" borderId="20" xfId="1" applyNumberFormat="1" applyFont="1" applyFill="1" applyBorder="1" applyAlignment="1" applyProtection="1">
      <alignment horizontal="left" vertical="center" indent="1"/>
    </xf>
    <xf numFmtId="164" fontId="5" fillId="0" borderId="58" xfId="1" applyNumberFormat="1" applyFont="1" applyFill="1" applyBorder="1" applyAlignment="1" applyProtection="1">
      <alignment horizontal="center" vertical="center"/>
    </xf>
    <xf numFmtId="0" fontId="5" fillId="0" borderId="59" xfId="1" applyNumberFormat="1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164" fontId="5" fillId="0" borderId="60" xfId="1" applyNumberFormat="1" applyFont="1" applyFill="1" applyBorder="1" applyAlignment="1" applyProtection="1">
      <alignment horizontal="center" vertical="center"/>
    </xf>
    <xf numFmtId="164" fontId="5" fillId="0" borderId="22" xfId="1" applyNumberFormat="1" applyFont="1" applyFill="1" applyBorder="1" applyAlignment="1" applyProtection="1">
      <alignment horizontal="center" vertical="center"/>
    </xf>
    <xf numFmtId="164" fontId="5" fillId="0" borderId="4" xfId="1" applyNumberFormat="1" applyFont="1" applyFill="1" applyBorder="1" applyAlignment="1" applyProtection="1">
      <alignment horizontal="center" vertical="center"/>
    </xf>
    <xf numFmtId="4" fontId="10" fillId="0" borderId="54" xfId="0" applyNumberFormat="1" applyFont="1" applyBorder="1" applyAlignment="1">
      <alignment vertical="top"/>
    </xf>
    <xf numFmtId="4" fontId="0" fillId="0" borderId="0" xfId="0" applyNumberFormat="1"/>
    <xf numFmtId="165" fontId="5" fillId="0" borderId="20" xfId="1" applyNumberFormat="1" applyFont="1" applyFill="1" applyBorder="1" applyAlignment="1" applyProtection="1">
      <alignment horizontal="right" vertical="center"/>
    </xf>
    <xf numFmtId="0" fontId="5" fillId="0" borderId="38" xfId="1" applyNumberFormat="1" applyFont="1" applyFill="1" applyBorder="1" applyAlignment="1" applyProtection="1">
      <alignment horizontal="left" vertical="center"/>
    </xf>
    <xf numFmtId="3" fontId="5" fillId="0" borderId="38" xfId="1" applyNumberFormat="1" applyFont="1" applyFill="1" applyBorder="1" applyAlignment="1" applyProtection="1">
      <alignment horizontal="right" vertical="center"/>
    </xf>
    <xf numFmtId="0" fontId="5" fillId="0" borderId="14" xfId="1" applyNumberFormat="1" applyFont="1" applyFill="1" applyBorder="1" applyAlignment="1" applyProtection="1">
      <alignment horizontal="left" vertical="center"/>
    </xf>
    <xf numFmtId="3" fontId="5" fillId="0" borderId="14" xfId="1" applyNumberFormat="1" applyFont="1" applyFill="1" applyBorder="1" applyAlignment="1" applyProtection="1">
      <alignment horizontal="right" vertical="center"/>
    </xf>
    <xf numFmtId="165" fontId="5" fillId="0" borderId="14" xfId="1" applyNumberFormat="1" applyFont="1" applyFill="1" applyBorder="1" applyAlignment="1" applyProtection="1">
      <alignment horizontal="right" vertical="center"/>
    </xf>
    <xf numFmtId="0" fontId="5" fillId="0" borderId="25" xfId="1" applyNumberFormat="1" applyFont="1" applyFill="1" applyBorder="1" applyAlignment="1" applyProtection="1">
      <alignment horizontal="left" vertical="center"/>
    </xf>
    <xf numFmtId="3" fontId="5" fillId="0" borderId="25" xfId="1" applyNumberFormat="1" applyFont="1" applyFill="1" applyBorder="1" applyAlignment="1" applyProtection="1">
      <alignment horizontal="right" vertical="center"/>
    </xf>
    <xf numFmtId="0" fontId="5" fillId="0" borderId="1" xfId="1" applyNumberFormat="1" applyFont="1" applyFill="1" applyBorder="1" applyAlignment="1" applyProtection="1">
      <alignment horizontal="right" vertical="center"/>
    </xf>
    <xf numFmtId="0" fontId="5" fillId="0" borderId="22" xfId="1" applyNumberFormat="1" applyFont="1" applyFill="1" applyBorder="1" applyAlignment="1" applyProtection="1">
      <alignment horizontal="right" vertical="center"/>
    </xf>
    <xf numFmtId="0" fontId="5" fillId="0" borderId="4" xfId="1" applyNumberFormat="1" applyFont="1" applyFill="1" applyBorder="1" applyAlignment="1" applyProtection="1">
      <alignment horizontal="right" vertical="center"/>
    </xf>
    <xf numFmtId="0" fontId="5" fillId="0" borderId="16" xfId="1" applyNumberFormat="1" applyFont="1" applyFill="1" applyBorder="1" applyAlignment="1" applyProtection="1">
      <alignment horizontal="right" vertical="center" indent="1"/>
    </xf>
    <xf numFmtId="0" fontId="5" fillId="0" borderId="17" xfId="1" applyNumberFormat="1" applyFont="1" applyFill="1" applyBorder="1" applyAlignment="1" applyProtection="1">
      <alignment horizontal="right" vertical="center"/>
    </xf>
    <xf numFmtId="164" fontId="5" fillId="0" borderId="64" xfId="1" applyNumberFormat="1" applyFont="1" applyFill="1" applyBorder="1" applyAlignment="1" applyProtection="1">
      <alignment horizontal="center" vertical="center"/>
    </xf>
    <xf numFmtId="4" fontId="5" fillId="0" borderId="0" xfId="1" applyNumberFormat="1" applyFont="1" applyFill="1" applyBorder="1" applyAlignment="1" applyProtection="1">
      <alignment horizontal="right" vertical="center"/>
    </xf>
    <xf numFmtId="49" fontId="0" fillId="0" borderId="0" xfId="0" applyNumberFormat="1" applyAlignment="1">
      <alignment vertical="top"/>
    </xf>
    <xf numFmtId="0" fontId="5" fillId="0" borderId="30" xfId="1" applyNumberFormat="1" applyFont="1" applyFill="1" applyBorder="1" applyAlignment="1" applyProtection="1">
      <alignment horizontal="left" vertical="center" indent="1"/>
    </xf>
    <xf numFmtId="4" fontId="4" fillId="0" borderId="0" xfId="1" applyNumberFormat="1" applyFont="1" applyFill="1" applyBorder="1" applyAlignment="1" applyProtection="1">
      <alignment horizontal="right" vertical="center"/>
    </xf>
    <xf numFmtId="164" fontId="5" fillId="0" borderId="52" xfId="1" applyNumberFormat="1" applyFont="1" applyFill="1" applyBorder="1" applyAlignment="1" applyProtection="1">
      <alignment horizontal="center" vertical="center"/>
    </xf>
    <xf numFmtId="0" fontId="5" fillId="0" borderId="28" xfId="1" applyNumberFormat="1" applyFont="1" applyFill="1" applyBorder="1" applyAlignment="1" applyProtection="1">
      <alignment horizontal="right" vertical="center"/>
    </xf>
    <xf numFmtId="0" fontId="5" fillId="0" borderId="29" xfId="1" applyNumberFormat="1" applyFont="1" applyFill="1" applyBorder="1" applyAlignment="1" applyProtection="1">
      <alignment horizontal="left" vertical="center" indent="1"/>
    </xf>
    <xf numFmtId="165" fontId="4" fillId="0" borderId="0" xfId="1" applyNumberFormat="1" applyFont="1" applyFill="1" applyBorder="1" applyAlignment="1" applyProtection="1">
      <alignment horizontal="right" vertical="center"/>
    </xf>
    <xf numFmtId="0" fontId="5" fillId="0" borderId="60" xfId="1" applyNumberFormat="1" applyFont="1" applyFill="1" applyBorder="1" applyAlignment="1" applyProtection="1">
      <alignment horizontal="left" vertical="center" indent="1"/>
    </xf>
    <xf numFmtId="0" fontId="5" fillId="0" borderId="60" xfId="1" applyNumberFormat="1" applyFont="1" applyFill="1" applyBorder="1" applyAlignment="1" applyProtection="1">
      <alignment horizontal="right" vertical="center"/>
    </xf>
    <xf numFmtId="0" fontId="5" fillId="0" borderId="60" xfId="1" applyNumberFormat="1" applyFont="1" applyFill="1" applyBorder="1" applyAlignment="1" applyProtection="1">
      <alignment horizontal="left" vertical="center"/>
    </xf>
    <xf numFmtId="3" fontId="5" fillId="0" borderId="60" xfId="1" applyNumberFormat="1" applyFont="1" applyFill="1" applyBorder="1" applyAlignment="1" applyProtection="1">
      <alignment horizontal="right" vertical="center"/>
    </xf>
    <xf numFmtId="0" fontId="5" fillId="0" borderId="2" xfId="1" applyNumberFormat="1" applyFont="1" applyFill="1" applyBorder="1" applyAlignment="1" applyProtection="1">
      <alignment horizontal="left" vertical="center" indent="1"/>
    </xf>
    <xf numFmtId="0" fontId="5" fillId="0" borderId="62" xfId="1" applyNumberFormat="1" applyFont="1" applyFill="1" applyBorder="1" applyAlignment="1" applyProtection="1">
      <alignment horizontal="left" vertical="center" indent="1"/>
    </xf>
    <xf numFmtId="0" fontId="5" fillId="0" borderId="21" xfId="1" applyNumberFormat="1" applyFont="1" applyFill="1" applyBorder="1" applyAlignment="1" applyProtection="1">
      <alignment horizontal="left" vertical="center" indent="1"/>
    </xf>
    <xf numFmtId="0" fontId="5" fillId="0" borderId="61" xfId="1" applyNumberFormat="1" applyFont="1" applyFill="1" applyBorder="1" applyAlignment="1" applyProtection="1">
      <alignment horizontal="left" vertical="center" indent="1"/>
    </xf>
    <xf numFmtId="0" fontId="5" fillId="0" borderId="5" xfId="1" applyNumberFormat="1" applyFont="1" applyFill="1" applyBorder="1" applyAlignment="1" applyProtection="1">
      <alignment horizontal="left" vertical="center" indent="1"/>
    </xf>
    <xf numFmtId="0" fontId="5" fillId="0" borderId="63" xfId="1" applyNumberFormat="1" applyFont="1" applyFill="1" applyBorder="1" applyAlignment="1" applyProtection="1">
      <alignment horizontal="left" vertical="center" indent="1"/>
    </xf>
    <xf numFmtId="0" fontId="5" fillId="0" borderId="28" xfId="1" applyNumberFormat="1" applyFont="1" applyFill="1" applyBorder="1" applyAlignment="1" applyProtection="1">
      <alignment horizontal="center" vertical="center"/>
    </xf>
    <xf numFmtId="0" fontId="5" fillId="0" borderId="18" xfId="1" applyNumberFormat="1" applyFont="1" applyFill="1" applyBorder="1" applyAlignment="1" applyProtection="1">
      <alignment horizontal="center" vertical="center"/>
    </xf>
    <xf numFmtId="0" fontId="5" fillId="0" borderId="32" xfId="1" applyNumberFormat="1" applyFont="1" applyFill="1" applyBorder="1" applyAlignment="1" applyProtection="1">
      <alignment horizontal="center" vertical="center"/>
    </xf>
    <xf numFmtId="0" fontId="5" fillId="0" borderId="12" xfId="1" applyNumberFormat="1" applyFont="1" applyFill="1" applyBorder="1" applyAlignment="1" applyProtection="1">
      <alignment horizontal="left" vertical="center" indent="1"/>
    </xf>
    <xf numFmtId="0" fontId="5" fillId="0" borderId="12" xfId="1" applyNumberFormat="1" applyFont="1" applyFill="1" applyBorder="1" applyAlignment="1" applyProtection="1">
      <alignment horizontal="left" vertical="center"/>
    </xf>
    <xf numFmtId="0" fontId="5" fillId="0" borderId="12" xfId="1" applyNumberFormat="1" applyFont="1" applyFill="1" applyBorder="1" applyAlignment="1" applyProtection="1">
      <alignment horizontal="right" vertical="center"/>
    </xf>
    <xf numFmtId="3" fontId="5" fillId="0" borderId="12" xfId="1" applyNumberFormat="1" applyFont="1" applyFill="1" applyBorder="1" applyAlignment="1" applyProtection="1">
      <alignment horizontal="left" vertical="center"/>
    </xf>
    <xf numFmtId="0" fontId="4" fillId="0" borderId="48" xfId="1" applyNumberFormat="1" applyFont="1" applyFill="1" applyBorder="1" applyAlignment="1" applyProtection="1">
      <alignment horizontal="center" vertical="center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6" fillId="0" borderId="10" xfId="1" applyNumberFormat="1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6" fillId="0" borderId="43" xfId="1" applyNumberFormat="1" applyFont="1" applyFill="1" applyBorder="1" applyAlignment="1" applyProtection="1">
      <alignment horizontal="center" vertical="center" wrapText="1"/>
    </xf>
    <xf numFmtId="0" fontId="6" fillId="0" borderId="52" xfId="1" applyNumberFormat="1" applyFont="1" applyFill="1" applyBorder="1" applyAlignment="1" applyProtection="1">
      <alignment horizontal="center" vertical="center" wrapText="1"/>
    </xf>
    <xf numFmtId="0" fontId="6" fillId="0" borderId="19" xfId="1" applyNumberFormat="1" applyFont="1" applyFill="1" applyBorder="1" applyAlignment="1" applyProtection="1">
      <alignment horizontal="left" vertical="center" indent="1"/>
    </xf>
    <xf numFmtId="0" fontId="6" fillId="0" borderId="29" xfId="1" applyNumberFormat="1" applyFont="1" applyFill="1" applyBorder="1" applyAlignment="1" applyProtection="1">
      <alignment horizontal="left" vertical="center" indent="1"/>
    </xf>
    <xf numFmtId="0" fontId="6" fillId="0" borderId="23" xfId="1" applyNumberFormat="1" applyFont="1" applyFill="1" applyBorder="1" applyAlignment="1" applyProtection="1">
      <alignment horizontal="left" vertical="center" indent="1"/>
    </xf>
    <xf numFmtId="0" fontId="6" fillId="0" borderId="30" xfId="1" applyNumberFormat="1" applyFont="1" applyFill="1" applyBorder="1" applyAlignment="1" applyProtection="1">
      <alignment horizontal="left" vertical="center" indent="1"/>
    </xf>
    <xf numFmtId="0" fontId="6" fillId="0" borderId="24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" vertical="center"/>
    </xf>
    <xf numFmtId="0" fontId="6" fillId="0" borderId="31" xfId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3" fontId="6" fillId="0" borderId="7" xfId="1" applyNumberFormat="1" applyFont="1" applyFill="1" applyBorder="1" applyAlignment="1" applyProtection="1">
      <alignment horizontal="center" vertical="center"/>
    </xf>
    <xf numFmtId="3" fontId="6" fillId="0" borderId="8" xfId="1" applyNumberFormat="1" applyFont="1" applyFill="1" applyBorder="1" applyAlignment="1" applyProtection="1">
      <alignment horizontal="center" vertical="center"/>
    </xf>
    <xf numFmtId="3" fontId="6" fillId="0" borderId="9" xfId="1" applyNumberFormat="1" applyFont="1" applyFill="1" applyBorder="1" applyAlignment="1" applyProtection="1">
      <alignment horizontal="center" vertical="center"/>
    </xf>
    <xf numFmtId="3" fontId="6" fillId="0" borderId="10" xfId="1" applyNumberFormat="1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8" fillId="0" borderId="0" xfId="1" applyNumberFormat="1" applyFont="1" applyFill="1" applyBorder="1" applyAlignment="1" applyProtection="1">
      <alignment horizontal="right" vertical="center"/>
    </xf>
    <xf numFmtId="0" fontId="6" fillId="0" borderId="44" xfId="1" applyNumberFormat="1" applyFont="1" applyFill="1" applyBorder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left" vertical="center" indent="1"/>
    </xf>
    <xf numFmtId="0" fontId="6" fillId="0" borderId="38" xfId="1" applyNumberFormat="1" applyFont="1" applyFill="1" applyBorder="1" applyAlignment="1" applyProtection="1">
      <alignment horizontal="left" vertical="center" indent="1"/>
    </xf>
    <xf numFmtId="0" fontId="6" fillId="0" borderId="36" xfId="1" applyNumberFormat="1" applyFont="1" applyFill="1" applyBorder="1" applyAlignment="1" applyProtection="1">
      <alignment horizontal="center" vertical="center"/>
    </xf>
    <xf numFmtId="0" fontId="6" fillId="0" borderId="47" xfId="1" applyNumberFormat="1" applyFont="1" applyFill="1" applyBorder="1" applyAlignment="1" applyProtection="1">
      <alignment horizontal="center" vertical="center"/>
    </xf>
    <xf numFmtId="3" fontId="6" fillId="0" borderId="39" xfId="1" applyNumberFormat="1" applyFont="1" applyFill="1" applyBorder="1" applyAlignment="1" applyProtection="1">
      <alignment horizontal="center" vertical="center"/>
    </xf>
    <xf numFmtId="3" fontId="6" fillId="0" borderId="47" xfId="1" applyNumberFormat="1" applyFont="1" applyFill="1" applyBorder="1" applyAlignment="1" applyProtection="1">
      <alignment horizontal="center" vertical="center"/>
    </xf>
    <xf numFmtId="0" fontId="6" fillId="0" borderId="44" xfId="1" applyNumberFormat="1" applyFont="1" applyFill="1" applyBorder="1" applyAlignment="1" applyProtection="1">
      <alignment horizontal="left" vertical="center" indent="1"/>
    </xf>
    <xf numFmtId="0" fontId="6" fillId="0" borderId="52" xfId="1" applyNumberFormat="1" applyFont="1" applyFill="1" applyBorder="1" applyAlignment="1" applyProtection="1">
      <alignment horizontal="left" vertical="center" indent="1"/>
    </xf>
    <xf numFmtId="0" fontId="6" fillId="0" borderId="62" xfId="1" applyNumberFormat="1" applyFont="1" applyFill="1" applyBorder="1" applyAlignment="1" applyProtection="1">
      <alignment horizontal="center" vertical="center"/>
    </xf>
    <xf numFmtId="0" fontId="6" fillId="0" borderId="12" xfId="1" applyNumberFormat="1" applyFont="1" applyFill="1" applyBorder="1" applyAlignment="1" applyProtection="1">
      <alignment horizontal="center" vertical="center"/>
    </xf>
    <xf numFmtId="0" fontId="6" fillId="0" borderId="47" xfId="1" applyNumberFormat="1" applyFont="1" applyFill="1" applyBorder="1" applyAlignment="1" applyProtection="1">
      <alignment horizontal="left" vertical="center" indent="1"/>
    </xf>
    <xf numFmtId="0" fontId="6" fillId="0" borderId="3" xfId="1" applyNumberFormat="1" applyFont="1" applyFill="1" applyBorder="1" applyAlignment="1" applyProtection="1">
      <alignment horizontal="left" vertical="center" indent="1"/>
    </xf>
    <xf numFmtId="0" fontId="6" fillId="0" borderId="62" xfId="1" applyNumberFormat="1" applyFont="1" applyFill="1" applyBorder="1" applyAlignment="1" applyProtection="1">
      <alignment horizontal="left" vertical="center" indent="1"/>
    </xf>
    <xf numFmtId="0" fontId="6" fillId="0" borderId="0" xfId="1" applyNumberFormat="1" applyFont="1" applyFill="1" applyBorder="1" applyAlignment="1" applyProtection="1">
      <alignment horizontal="left" vertical="center" indent="1"/>
    </xf>
    <xf numFmtId="0" fontId="6" fillId="0" borderId="39" xfId="1" applyNumberFormat="1" applyFont="1" applyFill="1" applyBorder="1" applyAlignment="1" applyProtection="1">
      <alignment horizontal="center" vertical="center"/>
    </xf>
    <xf numFmtId="0" fontId="6" fillId="0" borderId="28" xfId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0" fontId="6" fillId="0" borderId="35" xfId="1" applyNumberFormat="1" applyFont="1" applyFill="1" applyBorder="1" applyAlignment="1" applyProtection="1">
      <alignment horizontal="center" vertical="center"/>
    </xf>
    <xf numFmtId="3" fontId="6" fillId="0" borderId="36" xfId="1" applyNumberFormat="1" applyFont="1" applyFill="1" applyBorder="1" applyAlignment="1" applyProtection="1">
      <alignment horizontal="center" vertical="center"/>
    </xf>
    <xf numFmtId="3" fontId="6" fillId="0" borderId="31" xfId="1" applyNumberFormat="1" applyFont="1" applyFill="1" applyBorder="1" applyAlignment="1" applyProtection="1">
      <alignment horizontal="center" vertical="center"/>
    </xf>
    <xf numFmtId="0" fontId="6" fillId="0" borderId="47" xfId="1" applyNumberFormat="1" applyFont="1" applyFill="1" applyBorder="1" applyAlignment="1" applyProtection="1">
      <alignment horizontal="center" vertical="center" wrapText="1"/>
    </xf>
    <xf numFmtId="0" fontId="6" fillId="0" borderId="43" xfId="1" applyNumberFormat="1" applyFont="1" applyFill="1" applyBorder="1" applyAlignment="1" applyProtection="1">
      <alignment horizontal="left" vertical="center" indent="1"/>
    </xf>
    <xf numFmtId="0" fontId="6" fillId="0" borderId="65" xfId="1" applyNumberFormat="1" applyFont="1" applyFill="1" applyBorder="1" applyAlignment="1" applyProtection="1">
      <alignment vertical="center"/>
    </xf>
    <xf numFmtId="0" fontId="6" fillId="0" borderId="35" xfId="1" applyNumberFormat="1" applyFont="1" applyFill="1" applyBorder="1" applyAlignment="1" applyProtection="1">
      <alignment vertical="center"/>
    </xf>
    <xf numFmtId="0" fontId="6" fillId="0" borderId="19" xfId="1" applyNumberFormat="1" applyFont="1" applyFill="1" applyBorder="1" applyAlignment="1" applyProtection="1">
      <alignment horizontal="center" vertical="center" wrapText="1"/>
    </xf>
    <xf numFmtId="0" fontId="6" fillId="0" borderId="29" xfId="1" applyNumberFormat="1" applyFont="1" applyFill="1" applyBorder="1" applyAlignment="1" applyProtection="1">
      <alignment horizontal="center" vertical="center" wrapText="1"/>
    </xf>
    <xf numFmtId="164" fontId="8" fillId="3" borderId="50" xfId="1" applyNumberFormat="1" applyFont="1" applyFill="1" applyBorder="1" applyAlignment="1" applyProtection="1">
      <alignment horizontal="right" vertical="center" indent="4"/>
    </xf>
    <xf numFmtId="164" fontId="8" fillId="3" borderId="40" xfId="1" applyNumberFormat="1" applyFont="1" applyFill="1" applyBorder="1" applyAlignment="1" applyProtection="1">
      <alignment horizontal="right" vertical="center" indent="4"/>
    </xf>
    <xf numFmtId="164" fontId="8" fillId="3" borderId="51" xfId="1" applyNumberFormat="1" applyFont="1" applyFill="1" applyBorder="1" applyAlignment="1" applyProtection="1">
      <alignment horizontal="right" vertical="center" indent="4"/>
    </xf>
  </cellXfs>
  <cellStyles count="3">
    <cellStyle name="Normální" xfId="0" builtinId="0"/>
    <cellStyle name="Normální 2" xfId="1" xr:uid="{71DA0482-D0B4-439D-B0DB-78617A8DAE2C}"/>
    <cellStyle name="Normální 3" xfId="2" xr:uid="{42CE6757-3950-4DFB-9D5C-8EC05D4C45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51613-4FC4-4108-880A-188421194534}">
  <sheetPr codeName="List4"/>
  <dimension ref="A1:I541"/>
  <sheetViews>
    <sheetView zoomScaleNormal="100" workbookViewId="0">
      <pane ySplit="6" topLeftCell="A7" activePane="bottomLeft" state="frozen"/>
      <selection activeCell="D19" sqref="D19:E20"/>
      <selection pane="bottomLeft" activeCell="B11" sqref="B11"/>
    </sheetView>
  </sheetViews>
  <sheetFormatPr defaultColWidth="9.109375" defaultRowHeight="14.4" x14ac:dyDescent="0.3"/>
  <cols>
    <col min="1" max="1" width="19.44140625" style="2" bestFit="1" customWidth="1"/>
    <col min="2" max="2" width="74.109375" style="2" bestFit="1" customWidth="1"/>
    <col min="3" max="3" width="16" style="10" customWidth="1"/>
    <col min="4" max="4" width="10" style="3" customWidth="1"/>
    <col min="5" max="5" width="15" style="28" customWidth="1"/>
    <col min="6" max="6" width="8.44140625" style="3" customWidth="1"/>
    <col min="7" max="8" width="22.5546875" customWidth="1"/>
  </cols>
  <sheetData>
    <row r="1" spans="1:9" ht="15" thickBot="1" x14ac:dyDescent="0.35"/>
    <row r="2" spans="1:9" ht="51.6" x14ac:dyDescent="0.3">
      <c r="A2" s="169" t="s">
        <v>3323</v>
      </c>
      <c r="B2" s="170"/>
      <c r="C2" s="170"/>
      <c r="D2" s="170"/>
      <c r="E2" s="170"/>
      <c r="F2" s="170"/>
      <c r="G2" s="170"/>
      <c r="H2" s="170"/>
      <c r="I2" s="56"/>
    </row>
    <row r="3" spans="1:9" ht="16.8" customHeight="1" x14ac:dyDescent="0.3">
      <c r="A3" s="120"/>
      <c r="B3" s="120"/>
      <c r="C3" s="120"/>
      <c r="D3" s="120"/>
      <c r="E3" s="120"/>
      <c r="F3" s="171" t="s">
        <v>3327</v>
      </c>
      <c r="G3" s="171"/>
      <c r="H3" s="171"/>
      <c r="I3" s="56"/>
    </row>
    <row r="4" spans="1:9" s="1" customFormat="1" ht="18.600000000000001" thickBot="1" x14ac:dyDescent="0.35">
      <c r="A4" s="11"/>
      <c r="B4" s="11"/>
      <c r="C4" s="19"/>
      <c r="D4" s="18"/>
      <c r="E4" s="143"/>
      <c r="F4" s="18"/>
      <c r="G4" s="12"/>
      <c r="H4" s="12"/>
    </row>
    <row r="5" spans="1:9" s="1" customFormat="1" ht="24.6" customHeight="1" x14ac:dyDescent="0.3">
      <c r="A5" s="174" t="s">
        <v>1</v>
      </c>
      <c r="B5" s="176" t="s">
        <v>2</v>
      </c>
      <c r="C5" s="178" t="s">
        <v>1548</v>
      </c>
      <c r="D5" s="179"/>
      <c r="E5" s="182" t="s">
        <v>1549</v>
      </c>
      <c r="F5" s="183"/>
      <c r="G5" s="172" t="s">
        <v>3321</v>
      </c>
      <c r="H5" s="167" t="s">
        <v>3322</v>
      </c>
    </row>
    <row r="6" spans="1:9" s="1" customFormat="1" ht="24.6" customHeight="1" thickBot="1" x14ac:dyDescent="0.35">
      <c r="A6" s="175"/>
      <c r="B6" s="177"/>
      <c r="C6" s="180"/>
      <c r="D6" s="181"/>
      <c r="E6" s="184"/>
      <c r="F6" s="185"/>
      <c r="G6" s="173"/>
      <c r="H6" s="168"/>
    </row>
    <row r="7" spans="1:9" s="5" customFormat="1" ht="20.100000000000001" customHeight="1" x14ac:dyDescent="0.3">
      <c r="A7" s="50" t="s">
        <v>2900</v>
      </c>
      <c r="B7" s="51" t="str">
        <f>VLOOKUP(A7&amp;E7,Ceník!$A$2:$G$1296,3,FALSE)</f>
        <v>úchyt.profil "L" pod pracovní desku - černá mat</v>
      </c>
      <c r="C7" s="52">
        <v>4.0999999999999996</v>
      </c>
      <c r="D7" s="60" t="s">
        <v>6</v>
      </c>
      <c r="E7" s="61">
        <v>0.1</v>
      </c>
      <c r="F7" s="53" t="s">
        <v>6</v>
      </c>
      <c r="G7" s="70">
        <f>VLOOKUP(A7&amp;E7,Ceník!$A$2:$G$1296,7,FALSE)</f>
        <v>328</v>
      </c>
      <c r="H7" s="85">
        <f>SUM(G7)*1.21</f>
        <v>396.88</v>
      </c>
    </row>
    <row r="8" spans="1:9" s="5" customFormat="1" ht="20.100000000000001" customHeight="1" x14ac:dyDescent="0.3">
      <c r="A8" s="41" t="s">
        <v>2900</v>
      </c>
      <c r="B8" s="15" t="str">
        <f>VLOOKUP(A8&amp;E8,Ceník!$A$2:$G$1296,3,FALSE)</f>
        <v>úchyt.profil "L" pod pracovní desku - černá mat</v>
      </c>
      <c r="C8" s="23">
        <v>4.0999999999999996</v>
      </c>
      <c r="D8" s="57" t="s">
        <v>6</v>
      </c>
      <c r="E8" s="62">
        <v>2.0499999999999998</v>
      </c>
      <c r="F8" s="34" t="s">
        <v>6</v>
      </c>
      <c r="G8" s="68">
        <f>VLOOKUP(A8&amp;E8,Ceník!$A$2:$G$1296,7,FALSE)</f>
        <v>277</v>
      </c>
      <c r="H8" s="69">
        <f t="shared" ref="H8:H71" si="0">SUM(G8)*1.21</f>
        <v>335.17</v>
      </c>
    </row>
    <row r="9" spans="1:9" s="5" customFormat="1" ht="20.100000000000001" customHeight="1" x14ac:dyDescent="0.3">
      <c r="A9" s="33" t="s">
        <v>2900</v>
      </c>
      <c r="B9" s="15" t="str">
        <f>VLOOKUP(A9&amp;E9,Ceník!$A$2:$G$1296,3,FALSE)</f>
        <v>úchyt.profil "L" pod pracovní desku - černá mat</v>
      </c>
      <c r="C9" s="23">
        <v>4.0999999999999996</v>
      </c>
      <c r="D9" s="57" t="s">
        <v>6</v>
      </c>
      <c r="E9" s="62">
        <v>4.0999999999999996</v>
      </c>
      <c r="F9" s="34" t="s">
        <v>6</v>
      </c>
      <c r="G9" s="68">
        <f>VLOOKUP(A9&amp;E9,Ceník!$A$2:$G$1296,7,FALSE)</f>
        <v>252</v>
      </c>
      <c r="H9" s="69">
        <f t="shared" si="0"/>
        <v>304.92</v>
      </c>
    </row>
    <row r="10" spans="1:9" s="5" customFormat="1" ht="20.100000000000001" customHeight="1" x14ac:dyDescent="0.3">
      <c r="A10" s="33" t="s">
        <v>2900</v>
      </c>
      <c r="B10" s="15" t="str">
        <f>VLOOKUP(A10&amp;E10,Ceník!$A$2:$G$1296,3,FALSE)</f>
        <v>úchyt.profil "L" pod pracovní desku - černá mat</v>
      </c>
      <c r="C10" s="23">
        <v>4.0999999999999996</v>
      </c>
      <c r="D10" s="57" t="s">
        <v>6</v>
      </c>
      <c r="E10" s="62">
        <v>65.599999999999994</v>
      </c>
      <c r="F10" s="34" t="s">
        <v>6</v>
      </c>
      <c r="G10" s="68">
        <f>VLOOKUP(A10&amp;E10,Ceník!$A$2:$G$1296,7,FALSE)</f>
        <v>242</v>
      </c>
      <c r="H10" s="69">
        <f t="shared" si="0"/>
        <v>292.82</v>
      </c>
    </row>
    <row r="11" spans="1:9" s="5" customFormat="1" ht="20.100000000000001" customHeight="1" x14ac:dyDescent="0.3">
      <c r="A11" s="33" t="s">
        <v>2901</v>
      </c>
      <c r="B11" s="15" t="str">
        <f>VLOOKUP(A11&amp;E11,Ceník!$A$2:$G$1296,3,FALSE)</f>
        <v>úchyt.profil "L" pod pracovní desku - bílá lesk</v>
      </c>
      <c r="C11" s="23">
        <v>4.0999999999999996</v>
      </c>
      <c r="D11" s="57" t="s">
        <v>6</v>
      </c>
      <c r="E11" s="62">
        <v>0.1</v>
      </c>
      <c r="F11" s="34" t="s">
        <v>6</v>
      </c>
      <c r="G11" s="68">
        <f>VLOOKUP(A11&amp;E11,Ceník!$A$2:$G$1296,7,FALSE)</f>
        <v>328</v>
      </c>
      <c r="H11" s="69">
        <f t="shared" si="0"/>
        <v>396.88</v>
      </c>
    </row>
    <row r="12" spans="1:9" s="5" customFormat="1" ht="20.100000000000001" customHeight="1" x14ac:dyDescent="0.3">
      <c r="A12" s="33" t="s">
        <v>2901</v>
      </c>
      <c r="B12" s="15" t="str">
        <f>VLOOKUP(A12&amp;E12,Ceník!$A$2:$G$1296,3,FALSE)</f>
        <v>úchyt.profil "L" pod pracovní desku - bílá lesk</v>
      </c>
      <c r="C12" s="23">
        <v>4.0999999999999996</v>
      </c>
      <c r="D12" s="57" t="s">
        <v>6</v>
      </c>
      <c r="E12" s="62">
        <v>2.0499999999999998</v>
      </c>
      <c r="F12" s="34" t="s">
        <v>6</v>
      </c>
      <c r="G12" s="68">
        <f>VLOOKUP(A12&amp;E12,Ceník!$A$2:$G$1296,7,FALSE)</f>
        <v>277</v>
      </c>
      <c r="H12" s="69">
        <f t="shared" si="0"/>
        <v>335.17</v>
      </c>
    </row>
    <row r="13" spans="1:9" s="5" customFormat="1" ht="20.100000000000001" customHeight="1" x14ac:dyDescent="0.3">
      <c r="A13" s="33" t="s">
        <v>2901</v>
      </c>
      <c r="B13" s="15" t="str">
        <f>VLOOKUP(A13&amp;E13,Ceník!$A$2:$G$1296,3,FALSE)</f>
        <v>úchyt.profil "L" pod pracovní desku - bílá lesk</v>
      </c>
      <c r="C13" s="23">
        <v>4.0999999999999996</v>
      </c>
      <c r="D13" s="57" t="s">
        <v>6</v>
      </c>
      <c r="E13" s="62">
        <v>4.0999999999999996</v>
      </c>
      <c r="F13" s="34" t="s">
        <v>6</v>
      </c>
      <c r="G13" s="68">
        <f>VLOOKUP(A13&amp;E13,Ceník!$A$2:$G$1296,7,FALSE)</f>
        <v>252</v>
      </c>
      <c r="H13" s="69">
        <f t="shared" si="0"/>
        <v>304.92</v>
      </c>
    </row>
    <row r="14" spans="1:9" s="5" customFormat="1" ht="20.100000000000001" customHeight="1" x14ac:dyDescent="0.3">
      <c r="A14" s="33" t="s">
        <v>2901</v>
      </c>
      <c r="B14" s="15" t="str">
        <f>VLOOKUP(A14&amp;E14,Ceník!$A$2:$G$1296,3,FALSE)</f>
        <v>úchyt.profil "L" pod pracovní desku - bílá lesk</v>
      </c>
      <c r="C14" s="23">
        <v>4.0999999999999996</v>
      </c>
      <c r="D14" s="57" t="s">
        <v>6</v>
      </c>
      <c r="E14" s="62">
        <v>65.599999999999994</v>
      </c>
      <c r="F14" s="34" t="s">
        <v>6</v>
      </c>
      <c r="G14" s="68">
        <f>VLOOKUP(A14&amp;E14,Ceník!$A$2:$G$1296,7,FALSE)</f>
        <v>242</v>
      </c>
      <c r="H14" s="69">
        <f t="shared" si="0"/>
        <v>292.82</v>
      </c>
    </row>
    <row r="15" spans="1:9" ht="17.399999999999999" x14ac:dyDescent="0.3">
      <c r="A15" s="33" t="s">
        <v>2905</v>
      </c>
      <c r="B15" s="15" t="str">
        <f>VLOOKUP(A15&amp;E15,Ceník!$A$2:$G$1296,3,FALSE)</f>
        <v>úchyt.profil "L" pod pracovní desku - hliník natural</v>
      </c>
      <c r="C15" s="23">
        <v>4.0999999999999996</v>
      </c>
      <c r="D15" s="57" t="s">
        <v>6</v>
      </c>
      <c r="E15" s="62">
        <v>0.1</v>
      </c>
      <c r="F15" s="34" t="s">
        <v>6</v>
      </c>
      <c r="G15" s="68">
        <f>VLOOKUP(A15&amp;E15,Ceník!$A$2:$G$1296,7,FALSE)</f>
        <v>300</v>
      </c>
      <c r="H15" s="69">
        <f t="shared" si="0"/>
        <v>363</v>
      </c>
    </row>
    <row r="16" spans="1:9" ht="17.399999999999999" x14ac:dyDescent="0.3">
      <c r="A16" s="33" t="s">
        <v>2905</v>
      </c>
      <c r="B16" s="15" t="str">
        <f>VLOOKUP(A16&amp;E16,Ceník!$A$2:$G$1296,3,FALSE)</f>
        <v>úchyt.profil "L" pod pracovní desku - hliník natural</v>
      </c>
      <c r="C16" s="23">
        <v>4.0999999999999996</v>
      </c>
      <c r="D16" s="57" t="s">
        <v>6</v>
      </c>
      <c r="E16" s="62">
        <v>2.0499999999999998</v>
      </c>
      <c r="F16" s="34" t="s">
        <v>6</v>
      </c>
      <c r="G16" s="68">
        <f>VLOOKUP(A16&amp;E16,Ceník!$A$2:$G$1296,7,FALSE)</f>
        <v>254</v>
      </c>
      <c r="H16" s="69">
        <f t="shared" si="0"/>
        <v>307.33999999999997</v>
      </c>
    </row>
    <row r="17" spans="1:8" ht="17.399999999999999" x14ac:dyDescent="0.3">
      <c r="A17" s="33" t="s">
        <v>2905</v>
      </c>
      <c r="B17" s="15" t="str">
        <f>VLOOKUP(A17&amp;E17,Ceník!$A$2:$G$1296,3,FALSE)</f>
        <v>úchyt.profil "L" pod pracovní desku - hliník natural</v>
      </c>
      <c r="C17" s="23">
        <v>4.0999999999999996</v>
      </c>
      <c r="D17" s="57" t="s">
        <v>6</v>
      </c>
      <c r="E17" s="62">
        <v>4.0999999999999996</v>
      </c>
      <c r="F17" s="34" t="s">
        <v>6</v>
      </c>
      <c r="G17" s="68">
        <f>VLOOKUP(A17&amp;E17,Ceník!$A$2:$G$1296,7,FALSE)</f>
        <v>231</v>
      </c>
      <c r="H17" s="69">
        <f t="shared" si="0"/>
        <v>279.51</v>
      </c>
    </row>
    <row r="18" spans="1:8" ht="17.399999999999999" x14ac:dyDescent="0.3">
      <c r="A18" s="33" t="s">
        <v>2905</v>
      </c>
      <c r="B18" s="15" t="str">
        <f>VLOOKUP(A18&amp;E18,Ceník!$A$2:$G$1296,3,FALSE)</f>
        <v>úchyt.profil "L" pod pracovní desku - hliník natural</v>
      </c>
      <c r="C18" s="23">
        <v>4.0999999999999996</v>
      </c>
      <c r="D18" s="57" t="s">
        <v>6</v>
      </c>
      <c r="E18" s="62">
        <v>65.599999999999994</v>
      </c>
      <c r="F18" s="34" t="s">
        <v>6</v>
      </c>
      <c r="G18" s="68">
        <f>VLOOKUP(A18&amp;E18,Ceník!$A$2:$G$1296,7,FALSE)</f>
        <v>222</v>
      </c>
      <c r="H18" s="69">
        <f t="shared" si="0"/>
        <v>268.62</v>
      </c>
    </row>
    <row r="19" spans="1:8" s="5" customFormat="1" ht="20.100000000000001" customHeight="1" x14ac:dyDescent="0.3">
      <c r="A19" s="33" t="s">
        <v>2902</v>
      </c>
      <c r="B19" s="15" t="str">
        <f>VLOOKUP(A19&amp;E19,Ceník!$A$2:$G$1296,3,FALSE)</f>
        <v>úchyt.profil "L" pod pracovní desku - hliník broušený</v>
      </c>
      <c r="C19" s="23">
        <v>4.0999999999999996</v>
      </c>
      <c r="D19" s="57" t="s">
        <v>6</v>
      </c>
      <c r="E19" s="62">
        <v>0.1</v>
      </c>
      <c r="F19" s="34" t="s">
        <v>6</v>
      </c>
      <c r="G19" s="68">
        <f>VLOOKUP(A19&amp;E19,Ceník!$A$2:$G$1296,7,FALSE)</f>
        <v>328</v>
      </c>
      <c r="H19" s="69">
        <f t="shared" si="0"/>
        <v>396.88</v>
      </c>
    </row>
    <row r="20" spans="1:8" s="5" customFormat="1" ht="20.100000000000001" customHeight="1" x14ac:dyDescent="0.3">
      <c r="A20" s="33" t="s">
        <v>2902</v>
      </c>
      <c r="B20" s="15" t="str">
        <f>VLOOKUP(A20&amp;E20,Ceník!$A$2:$G$1296,3,FALSE)</f>
        <v>úchyt.profil "L" pod pracovní desku - hliník broušený</v>
      </c>
      <c r="C20" s="23">
        <v>4.0999999999999996</v>
      </c>
      <c r="D20" s="57" t="s">
        <v>6</v>
      </c>
      <c r="E20" s="62">
        <v>2.0499999999999998</v>
      </c>
      <c r="F20" s="34" t="s">
        <v>6</v>
      </c>
      <c r="G20" s="68">
        <f>VLOOKUP(A20&amp;E20,Ceník!$A$2:$G$1296,7,FALSE)</f>
        <v>277</v>
      </c>
      <c r="H20" s="69">
        <f t="shared" si="0"/>
        <v>335.17</v>
      </c>
    </row>
    <row r="21" spans="1:8" s="5" customFormat="1" ht="20.100000000000001" customHeight="1" x14ac:dyDescent="0.3">
      <c r="A21" s="33" t="s">
        <v>2902</v>
      </c>
      <c r="B21" s="15" t="str">
        <f>VLOOKUP(A21&amp;E21,Ceník!$A$2:$G$1296,3,FALSE)</f>
        <v>úchyt.profil "L" pod pracovní desku - hliník broušený</v>
      </c>
      <c r="C21" s="23">
        <v>4.0999999999999996</v>
      </c>
      <c r="D21" s="57" t="s">
        <v>6</v>
      </c>
      <c r="E21" s="62">
        <v>4.0999999999999996</v>
      </c>
      <c r="F21" s="34" t="s">
        <v>6</v>
      </c>
      <c r="G21" s="68">
        <f>VLOOKUP(A21&amp;E21,Ceník!$A$2:$G$1296,7,FALSE)</f>
        <v>252</v>
      </c>
      <c r="H21" s="69">
        <f t="shared" si="0"/>
        <v>304.92</v>
      </c>
    </row>
    <row r="22" spans="1:8" s="5" customFormat="1" ht="20.100000000000001" customHeight="1" x14ac:dyDescent="0.3">
      <c r="A22" s="33" t="s">
        <v>2902</v>
      </c>
      <c r="B22" s="15" t="str">
        <f>VLOOKUP(A22&amp;E22,Ceník!$A$2:$G$1296,3,FALSE)</f>
        <v>úchyt.profil "L" pod pracovní desku - hliník broušený</v>
      </c>
      <c r="C22" s="23">
        <v>4.0999999999999996</v>
      </c>
      <c r="D22" s="57" t="s">
        <v>6</v>
      </c>
      <c r="E22" s="62">
        <v>65.599999999999994</v>
      </c>
      <c r="F22" s="34" t="s">
        <v>6</v>
      </c>
      <c r="G22" s="68">
        <f>VLOOKUP(A22&amp;E22,Ceník!$A$2:$G$1296,7,FALSE)</f>
        <v>242</v>
      </c>
      <c r="H22" s="69">
        <f t="shared" si="0"/>
        <v>292.82</v>
      </c>
    </row>
    <row r="23" spans="1:8" ht="17.399999999999999" x14ac:dyDescent="0.3">
      <c r="A23" s="33" t="s">
        <v>2906</v>
      </c>
      <c r="B23" s="15" t="str">
        <f>VLOOKUP(A23&amp;E23,Ceník!$A$2:$G$1296,3,FALSE)</f>
        <v>úchyt.profil "L" pod pracovní desku - nerez broušený</v>
      </c>
      <c r="C23" s="23">
        <v>4.0999999999999996</v>
      </c>
      <c r="D23" s="57" t="s">
        <v>6</v>
      </c>
      <c r="E23" s="62">
        <v>0.1</v>
      </c>
      <c r="F23" s="34" t="s">
        <v>6</v>
      </c>
      <c r="G23" s="68">
        <f>VLOOKUP(A23&amp;E23,Ceník!$A$2:$G$1296,7,FALSE)</f>
        <v>328</v>
      </c>
      <c r="H23" s="69">
        <f t="shared" si="0"/>
        <v>396.88</v>
      </c>
    </row>
    <row r="24" spans="1:8" ht="17.399999999999999" x14ac:dyDescent="0.3">
      <c r="A24" s="33" t="s">
        <v>2906</v>
      </c>
      <c r="B24" s="15" t="str">
        <f>VLOOKUP(A24&amp;E24,Ceník!$A$2:$G$1296,3,FALSE)</f>
        <v>úchyt.profil "L" pod pracovní desku - nerez broušený</v>
      </c>
      <c r="C24" s="23">
        <v>4.0999999999999996</v>
      </c>
      <c r="D24" s="57" t="s">
        <v>6</v>
      </c>
      <c r="E24" s="62">
        <v>2.0499999999999998</v>
      </c>
      <c r="F24" s="34" t="s">
        <v>6</v>
      </c>
      <c r="G24" s="68">
        <f>VLOOKUP(A24&amp;E24,Ceník!$A$2:$G$1296,7,FALSE)</f>
        <v>277</v>
      </c>
      <c r="H24" s="69">
        <f t="shared" si="0"/>
        <v>335.17</v>
      </c>
    </row>
    <row r="25" spans="1:8" ht="17.399999999999999" x14ac:dyDescent="0.3">
      <c r="A25" s="33" t="s">
        <v>2906</v>
      </c>
      <c r="B25" s="15" t="str">
        <f>VLOOKUP(A25&amp;E25,Ceník!$A$2:$G$1296,3,FALSE)</f>
        <v>úchyt.profil "L" pod pracovní desku - nerez broušený</v>
      </c>
      <c r="C25" s="23">
        <v>4.0999999999999996</v>
      </c>
      <c r="D25" s="57" t="s">
        <v>6</v>
      </c>
      <c r="E25" s="62">
        <v>4.0999999999999996</v>
      </c>
      <c r="F25" s="34" t="s">
        <v>6</v>
      </c>
      <c r="G25" s="68">
        <f>VLOOKUP(A25&amp;E25,Ceník!$A$2:$G$1296,7,FALSE)</f>
        <v>252</v>
      </c>
      <c r="H25" s="69">
        <f t="shared" si="0"/>
        <v>304.92</v>
      </c>
    </row>
    <row r="26" spans="1:8" ht="17.399999999999999" x14ac:dyDescent="0.3">
      <c r="A26" s="33" t="s">
        <v>2906</v>
      </c>
      <c r="B26" s="15" t="str">
        <f>VLOOKUP(A26&amp;E26,Ceník!$A$2:$G$1296,3,FALSE)</f>
        <v>úchyt.profil "L" pod pracovní desku - nerez broušený</v>
      </c>
      <c r="C26" s="23">
        <v>4.0999999999999996</v>
      </c>
      <c r="D26" s="57" t="s">
        <v>6</v>
      </c>
      <c r="E26" s="62">
        <v>65.599999999999994</v>
      </c>
      <c r="F26" s="34" t="s">
        <v>6</v>
      </c>
      <c r="G26" s="68">
        <f>VLOOKUP(A26&amp;E26,Ceník!$A$2:$G$1296,7,FALSE)</f>
        <v>242</v>
      </c>
      <c r="H26" s="69">
        <f t="shared" si="0"/>
        <v>292.82</v>
      </c>
    </row>
    <row r="27" spans="1:8" s="5" customFormat="1" ht="20.100000000000001" customHeight="1" x14ac:dyDescent="0.3">
      <c r="A27" s="33" t="s">
        <v>2903</v>
      </c>
      <c r="B27" s="15" t="str">
        <f>VLOOKUP(A27&amp;E27,Ceník!$A$2:$G$1296,3,FALSE)</f>
        <v>úchyt.profil "L" pod pracovní desku - antracit RAL7016</v>
      </c>
      <c r="C27" s="23">
        <v>4.0999999999999996</v>
      </c>
      <c r="D27" s="57" t="s">
        <v>6</v>
      </c>
      <c r="E27" s="62">
        <v>0.1</v>
      </c>
      <c r="F27" s="34" t="s">
        <v>6</v>
      </c>
      <c r="G27" s="68">
        <f>VLOOKUP(A27&amp;E27,Ceník!$A$2:$G$1296,7,FALSE)</f>
        <v>328</v>
      </c>
      <c r="H27" s="69">
        <f t="shared" si="0"/>
        <v>396.88</v>
      </c>
    </row>
    <row r="28" spans="1:8" s="5" customFormat="1" ht="20.100000000000001" customHeight="1" x14ac:dyDescent="0.3">
      <c r="A28" s="33" t="s">
        <v>2903</v>
      </c>
      <c r="B28" s="15" t="str">
        <f>VLOOKUP(A28&amp;E28,Ceník!$A$2:$G$1296,3,FALSE)</f>
        <v>úchyt.profil "L" pod pracovní desku - antracit RAL7016</v>
      </c>
      <c r="C28" s="23">
        <v>4.0999999999999996</v>
      </c>
      <c r="D28" s="57" t="s">
        <v>6</v>
      </c>
      <c r="E28" s="62">
        <v>2.0499999999999998</v>
      </c>
      <c r="F28" s="34" t="s">
        <v>6</v>
      </c>
      <c r="G28" s="68">
        <f>VLOOKUP(A28&amp;E28,Ceník!$A$2:$G$1296,7,FALSE)</f>
        <v>277</v>
      </c>
      <c r="H28" s="69">
        <f t="shared" si="0"/>
        <v>335.17</v>
      </c>
    </row>
    <row r="29" spans="1:8" s="5" customFormat="1" ht="20.100000000000001" customHeight="1" x14ac:dyDescent="0.3">
      <c r="A29" s="33" t="s">
        <v>2903</v>
      </c>
      <c r="B29" s="15" t="str">
        <f>VLOOKUP(A29&amp;E29,Ceník!$A$2:$G$1296,3,FALSE)</f>
        <v>úchyt.profil "L" pod pracovní desku - antracit RAL7016</v>
      </c>
      <c r="C29" s="23">
        <v>4.0999999999999996</v>
      </c>
      <c r="D29" s="57" t="s">
        <v>6</v>
      </c>
      <c r="E29" s="62">
        <v>4.0999999999999996</v>
      </c>
      <c r="F29" s="34" t="s">
        <v>6</v>
      </c>
      <c r="G29" s="68">
        <f>VLOOKUP(A29&amp;E29,Ceník!$A$2:$G$1296,7,FALSE)</f>
        <v>252</v>
      </c>
      <c r="H29" s="69">
        <f t="shared" si="0"/>
        <v>304.92</v>
      </c>
    </row>
    <row r="30" spans="1:8" s="5" customFormat="1" ht="20.100000000000001" customHeight="1" x14ac:dyDescent="0.3">
      <c r="A30" s="33" t="s">
        <v>2903</v>
      </c>
      <c r="B30" s="15" t="str">
        <f>VLOOKUP(A30&amp;E30,Ceník!$A$2:$G$1296,3,FALSE)</f>
        <v>úchyt.profil "L" pod pracovní desku - antracit RAL7016</v>
      </c>
      <c r="C30" s="23">
        <v>4.0999999999999996</v>
      </c>
      <c r="D30" s="57" t="s">
        <v>6</v>
      </c>
      <c r="E30" s="62">
        <v>65.599999999999994</v>
      </c>
      <c r="F30" s="34" t="s">
        <v>6</v>
      </c>
      <c r="G30" s="68">
        <f>VLOOKUP(A30&amp;E30,Ceník!$A$2:$G$1296,7,FALSE)</f>
        <v>242</v>
      </c>
      <c r="H30" s="69">
        <f t="shared" si="0"/>
        <v>292.82</v>
      </c>
    </row>
    <row r="31" spans="1:8" s="5" customFormat="1" ht="20.100000000000001" customHeight="1" x14ac:dyDescent="0.3">
      <c r="A31" s="33" t="s">
        <v>2904</v>
      </c>
      <c r="B31" s="15" t="str">
        <f>VLOOKUP(A31&amp;E31,Ceník!$A$2:$G$1296,3,FALSE)</f>
        <v>úchyt.profil "L" pod pracovní desku - DÝHA dub</v>
      </c>
      <c r="C31" s="23">
        <v>4.0999999999999996</v>
      </c>
      <c r="D31" s="57" t="s">
        <v>6</v>
      </c>
      <c r="E31" s="62">
        <v>0.1</v>
      </c>
      <c r="F31" s="34" t="s">
        <v>6</v>
      </c>
      <c r="G31" s="68">
        <f>VLOOKUP(A31&amp;E31,Ceník!$A$2:$G$1296,7,FALSE)</f>
        <v>635</v>
      </c>
      <c r="H31" s="69">
        <f t="shared" si="0"/>
        <v>768.35</v>
      </c>
    </row>
    <row r="32" spans="1:8" ht="17.399999999999999" x14ac:dyDescent="0.3">
      <c r="A32" s="33" t="s">
        <v>2904</v>
      </c>
      <c r="B32" s="15" t="str">
        <f>VLOOKUP(A32&amp;E32,Ceník!$A$2:$G$1296,3,FALSE)</f>
        <v>úchyt.profil "L" pod pracovní desku - DÝHA dub</v>
      </c>
      <c r="C32" s="23">
        <v>4.0999999999999996</v>
      </c>
      <c r="D32" s="57" t="s">
        <v>6</v>
      </c>
      <c r="E32" s="62">
        <v>2.0499999999999998</v>
      </c>
      <c r="F32" s="34" t="s">
        <v>6</v>
      </c>
      <c r="G32" s="68">
        <f>VLOOKUP(A32&amp;E32,Ceník!$A$2:$G$1296,7,FALSE)</f>
        <v>595</v>
      </c>
      <c r="H32" s="69">
        <f t="shared" si="0"/>
        <v>719.94999999999993</v>
      </c>
    </row>
    <row r="33" spans="1:8" ht="17.399999999999999" x14ac:dyDescent="0.3">
      <c r="A33" s="33" t="s">
        <v>2904</v>
      </c>
      <c r="B33" s="15" t="str">
        <f>VLOOKUP(A33&amp;E33,Ceník!$A$2:$G$1296,3,FALSE)</f>
        <v>úchyt.profil "L" pod pracovní desku - DÝHA dub</v>
      </c>
      <c r="C33" s="23">
        <v>4.0999999999999996</v>
      </c>
      <c r="D33" s="57" t="s">
        <v>6</v>
      </c>
      <c r="E33" s="62">
        <v>4.0999999999999996</v>
      </c>
      <c r="F33" s="34" t="s">
        <v>6</v>
      </c>
      <c r="G33" s="68">
        <f>VLOOKUP(A33&amp;E33,Ceník!$A$2:$G$1296,7,FALSE)</f>
        <v>567</v>
      </c>
      <c r="H33" s="69">
        <f t="shared" si="0"/>
        <v>686.06999999999994</v>
      </c>
    </row>
    <row r="34" spans="1:8" ht="17.399999999999999" x14ac:dyDescent="0.3">
      <c r="A34" s="33" t="s">
        <v>2904</v>
      </c>
      <c r="B34" s="15" t="str">
        <f>VLOOKUP(A34&amp;E34,Ceník!$A$2:$G$1296,3,FALSE)</f>
        <v>úchyt.profil "L" pod pracovní desku - DÝHA dub</v>
      </c>
      <c r="C34" s="23">
        <v>4.0999999999999996</v>
      </c>
      <c r="D34" s="57" t="s">
        <v>6</v>
      </c>
      <c r="E34" s="62">
        <v>65.599999999999994</v>
      </c>
      <c r="F34" s="34" t="s">
        <v>6</v>
      </c>
      <c r="G34" s="68">
        <f>VLOOKUP(A34&amp;E34,Ceník!$A$2:$G$1296,7,FALSE)</f>
        <v>544</v>
      </c>
      <c r="H34" s="69">
        <f t="shared" si="0"/>
        <v>658.24</v>
      </c>
    </row>
    <row r="35" spans="1:8" ht="17.399999999999999" x14ac:dyDescent="0.3">
      <c r="A35" s="33" t="s">
        <v>2920</v>
      </c>
      <c r="B35" s="15" t="str">
        <f>VLOOKUP(A35&amp;E35,Ceník!$A$2:$G$1296,3,FALSE)</f>
        <v>úchyt.profil "L" pod pracovní desku - zlatá broušená</v>
      </c>
      <c r="C35" s="23">
        <v>4.0999999999999996</v>
      </c>
      <c r="D35" s="57" t="s">
        <v>6</v>
      </c>
      <c r="E35" s="62">
        <v>0.1</v>
      </c>
      <c r="F35" s="34" t="s">
        <v>6</v>
      </c>
      <c r="G35" s="68">
        <f>VLOOKUP(A35&amp;E35,Ceník!$A$2:$G$1296,7,FALSE)</f>
        <v>392</v>
      </c>
      <c r="H35" s="69">
        <f t="shared" si="0"/>
        <v>474.32</v>
      </c>
    </row>
    <row r="36" spans="1:8" ht="17.399999999999999" x14ac:dyDescent="0.3">
      <c r="A36" s="33" t="s">
        <v>2920</v>
      </c>
      <c r="B36" s="15" t="str">
        <f>VLOOKUP(A36&amp;E36,Ceník!$A$2:$G$1296,3,FALSE)</f>
        <v>úchyt.profil "L" pod pracovní desku - zlatá broušená</v>
      </c>
      <c r="C36" s="23">
        <v>4.0999999999999996</v>
      </c>
      <c r="D36" s="57" t="s">
        <v>6</v>
      </c>
      <c r="E36" s="62">
        <v>2.0499999999999998</v>
      </c>
      <c r="F36" s="34" t="s">
        <v>6</v>
      </c>
      <c r="G36" s="68">
        <f>VLOOKUP(A36&amp;E36,Ceník!$A$2:$G$1296,7,FALSE)</f>
        <v>368</v>
      </c>
      <c r="H36" s="69">
        <f t="shared" si="0"/>
        <v>445.28</v>
      </c>
    </row>
    <row r="37" spans="1:8" ht="17.399999999999999" x14ac:dyDescent="0.3">
      <c r="A37" s="33" t="s">
        <v>2920</v>
      </c>
      <c r="B37" s="15" t="str">
        <f>VLOOKUP(A37&amp;E37,Ceník!$A$2:$G$1296,3,FALSE)</f>
        <v>úchyt.profil "L" pod pracovní desku - zlatá broušená</v>
      </c>
      <c r="C37" s="23">
        <v>4.0999999999999996</v>
      </c>
      <c r="D37" s="57" t="s">
        <v>6</v>
      </c>
      <c r="E37" s="62">
        <v>4.0999999999999996</v>
      </c>
      <c r="F37" s="34" t="s">
        <v>6</v>
      </c>
      <c r="G37" s="68">
        <f>VLOOKUP(A37&amp;E37,Ceník!$A$2:$G$1296,7,FALSE)</f>
        <v>350</v>
      </c>
      <c r="H37" s="69">
        <f t="shared" si="0"/>
        <v>423.5</v>
      </c>
    </row>
    <row r="38" spans="1:8" ht="17.399999999999999" x14ac:dyDescent="0.3">
      <c r="A38" s="33" t="s">
        <v>2920</v>
      </c>
      <c r="B38" s="15" t="str">
        <f>VLOOKUP(A38&amp;E38,Ceník!$A$2:$G$1296,3,FALSE)</f>
        <v>úchyt.profil "L" pod pracovní desku - zlatá broušená</v>
      </c>
      <c r="C38" s="23">
        <v>4.0999999999999996</v>
      </c>
      <c r="D38" s="57" t="s">
        <v>6</v>
      </c>
      <c r="E38" s="62">
        <v>65.599999999999994</v>
      </c>
      <c r="F38" s="34" t="s">
        <v>6</v>
      </c>
      <c r="G38" s="68">
        <f>VLOOKUP(A38&amp;E38,Ceník!$A$2:$G$1296,7,FALSE)</f>
        <v>336</v>
      </c>
      <c r="H38" s="69">
        <f t="shared" si="0"/>
        <v>406.56</v>
      </c>
    </row>
    <row r="39" spans="1:8" ht="17.399999999999999" x14ac:dyDescent="0.3">
      <c r="A39" s="33" t="s">
        <v>2930</v>
      </c>
      <c r="B39" s="15" t="str">
        <f>VLOOKUP(A39&amp;E39,Ceník!$A$2:$G$1296,3,FALSE)</f>
        <v>PLASTOVÝ roh vnitřní k úchytovému profilu - černý</v>
      </c>
      <c r="C39" s="23">
        <v>1</v>
      </c>
      <c r="D39" s="57" t="s">
        <v>35</v>
      </c>
      <c r="E39" s="62">
        <v>1</v>
      </c>
      <c r="F39" s="34" t="s">
        <v>35</v>
      </c>
      <c r="G39" s="68">
        <f>VLOOKUP(A39&amp;E39,Ceník!$A$2:$G$1296,7,FALSE)</f>
        <v>179</v>
      </c>
      <c r="H39" s="69">
        <f t="shared" si="0"/>
        <v>216.59</v>
      </c>
    </row>
    <row r="40" spans="1:8" ht="17.399999999999999" x14ac:dyDescent="0.3">
      <c r="A40" s="33" t="s">
        <v>2931</v>
      </c>
      <c r="B40" s="15" t="str">
        <f>VLOOKUP(A40&amp;E40,Ceník!$A$2:$G$1296,3,FALSE)</f>
        <v>PLASTOVÝ roh vnitřní k úchytovému profilu - bílá</v>
      </c>
      <c r="C40" s="23">
        <v>1</v>
      </c>
      <c r="D40" s="57" t="s">
        <v>35</v>
      </c>
      <c r="E40" s="62">
        <v>1</v>
      </c>
      <c r="F40" s="34" t="s">
        <v>35</v>
      </c>
      <c r="G40" s="68">
        <f>VLOOKUP(A40&amp;E40,Ceník!$A$2:$G$1296,7,FALSE)</f>
        <v>179</v>
      </c>
      <c r="H40" s="69">
        <f t="shared" si="0"/>
        <v>216.59</v>
      </c>
    </row>
    <row r="41" spans="1:8" ht="17.399999999999999" x14ac:dyDescent="0.3">
      <c r="A41" s="33" t="s">
        <v>2932</v>
      </c>
      <c r="B41" s="15" t="str">
        <f>VLOOKUP(A41&amp;E41,Ceník!$A$2:$G$1296,3,FALSE)</f>
        <v>PLASTOVÝ roh vnitřní k úchytovému profilu - hliník</v>
      </c>
      <c r="C41" s="23">
        <v>1</v>
      </c>
      <c r="D41" s="57" t="s">
        <v>35</v>
      </c>
      <c r="E41" s="62">
        <v>1</v>
      </c>
      <c r="F41" s="34" t="s">
        <v>35</v>
      </c>
      <c r="G41" s="68">
        <f>VLOOKUP(A41&amp;E41,Ceník!$A$2:$G$1296,7,FALSE)</f>
        <v>179</v>
      </c>
      <c r="H41" s="69">
        <f t="shared" si="0"/>
        <v>216.59</v>
      </c>
    </row>
    <row r="42" spans="1:8" ht="17.399999999999999" x14ac:dyDescent="0.3">
      <c r="A42" s="33" t="s">
        <v>2933</v>
      </c>
      <c r="B42" s="15" t="str">
        <f>VLOOKUP(A42&amp;E42,Ceník!$A$2:$G$1296,3,FALSE)</f>
        <v>PLASTOVÝ roh vnitřní k úchytovému profilu - antracit</v>
      </c>
      <c r="C42" s="23">
        <v>1</v>
      </c>
      <c r="D42" s="57" t="s">
        <v>35</v>
      </c>
      <c r="E42" s="62">
        <v>1</v>
      </c>
      <c r="F42" s="34" t="s">
        <v>35</v>
      </c>
      <c r="G42" s="68">
        <f>VLOOKUP(A42&amp;E42,Ceník!$A$2:$G$1296,7,FALSE)</f>
        <v>179</v>
      </c>
      <c r="H42" s="69">
        <f t="shared" si="0"/>
        <v>216.59</v>
      </c>
    </row>
    <row r="43" spans="1:8" ht="17.399999999999999" x14ac:dyDescent="0.3">
      <c r="A43" s="33" t="s">
        <v>2934</v>
      </c>
      <c r="B43" s="15" t="str">
        <f>VLOOKUP(A43&amp;E43,Ceník!$A$2:$G$1296,3,FALSE)</f>
        <v>PLASTOVÝ roh vnitřní k úchytovému profilu - nerez</v>
      </c>
      <c r="C43" s="23">
        <v>1</v>
      </c>
      <c r="D43" s="57" t="s">
        <v>35</v>
      </c>
      <c r="E43" s="62">
        <v>1</v>
      </c>
      <c r="F43" s="34" t="s">
        <v>35</v>
      </c>
      <c r="G43" s="68">
        <f>VLOOKUP(A43&amp;E43,Ceník!$A$2:$G$1296,7,FALSE)</f>
        <v>179</v>
      </c>
      <c r="H43" s="69">
        <f t="shared" si="0"/>
        <v>216.59</v>
      </c>
    </row>
    <row r="44" spans="1:8" ht="17.399999999999999" x14ac:dyDescent="0.3">
      <c r="A44" s="33" t="s">
        <v>3032</v>
      </c>
      <c r="B44" s="15" t="str">
        <f>VLOOKUP(A44&amp;E44,Ceník!$A$2:$G$1296,3,FALSE)</f>
        <v>PLASTOVÝ roh vnitřní k úchytovému profilu - zlatá</v>
      </c>
      <c r="C44" s="23">
        <v>1</v>
      </c>
      <c r="D44" s="57" t="s">
        <v>35</v>
      </c>
      <c r="E44" s="62">
        <v>1</v>
      </c>
      <c r="F44" s="34" t="s">
        <v>35</v>
      </c>
      <c r="G44" s="68">
        <f>VLOOKUP(A44&amp;E44,Ceník!$A$2:$G$1296,7,FALSE)</f>
        <v>179</v>
      </c>
      <c r="H44" s="69">
        <f t="shared" si="0"/>
        <v>216.59</v>
      </c>
    </row>
    <row r="45" spans="1:8" ht="17.399999999999999" x14ac:dyDescent="0.3">
      <c r="A45" s="33" t="s">
        <v>2936</v>
      </c>
      <c r="B45" s="15" t="str">
        <f>VLOOKUP(A45&amp;E45,Ceník!$A$2:$G$1296,3,FALSE)</f>
        <v>PLASTOVÝ roh vnější k úchytovému profilu - černý</v>
      </c>
      <c r="C45" s="23">
        <v>1</v>
      </c>
      <c r="D45" s="57" t="s">
        <v>35</v>
      </c>
      <c r="E45" s="62">
        <v>1</v>
      </c>
      <c r="F45" s="34" t="s">
        <v>35</v>
      </c>
      <c r="G45" s="68">
        <f>VLOOKUP(A45&amp;E45,Ceník!$A$2:$G$1296,7,FALSE)</f>
        <v>179</v>
      </c>
      <c r="H45" s="69">
        <f t="shared" si="0"/>
        <v>216.59</v>
      </c>
    </row>
    <row r="46" spans="1:8" ht="17.399999999999999" x14ac:dyDescent="0.3">
      <c r="A46" s="33" t="s">
        <v>2937</v>
      </c>
      <c r="B46" s="15" t="str">
        <f>VLOOKUP(A46&amp;E46,Ceník!$A$2:$G$1296,3,FALSE)</f>
        <v>PLASTOVÝ roh vnější k úchytovému profilu - bílá</v>
      </c>
      <c r="C46" s="23">
        <v>1</v>
      </c>
      <c r="D46" s="57" t="s">
        <v>35</v>
      </c>
      <c r="E46" s="62">
        <v>1</v>
      </c>
      <c r="F46" s="34" t="s">
        <v>35</v>
      </c>
      <c r="G46" s="68">
        <f>VLOOKUP(A46&amp;E46,Ceník!$A$2:$G$1296,7,FALSE)</f>
        <v>179</v>
      </c>
      <c r="H46" s="69">
        <f t="shared" si="0"/>
        <v>216.59</v>
      </c>
    </row>
    <row r="47" spans="1:8" ht="17.399999999999999" x14ac:dyDescent="0.3">
      <c r="A47" s="33" t="s">
        <v>2938</v>
      </c>
      <c r="B47" s="15" t="str">
        <f>VLOOKUP(A47&amp;E47,Ceník!$A$2:$G$1296,3,FALSE)</f>
        <v>PLASTOVÝ roh vnější k úchytovému profilu - hliník</v>
      </c>
      <c r="C47" s="23">
        <v>1</v>
      </c>
      <c r="D47" s="57" t="s">
        <v>35</v>
      </c>
      <c r="E47" s="62">
        <v>1</v>
      </c>
      <c r="F47" s="34" t="s">
        <v>35</v>
      </c>
      <c r="G47" s="68">
        <f>VLOOKUP(A47&amp;E47,Ceník!$A$2:$G$1296,7,FALSE)</f>
        <v>179</v>
      </c>
      <c r="H47" s="69">
        <f t="shared" si="0"/>
        <v>216.59</v>
      </c>
    </row>
    <row r="48" spans="1:8" ht="17.399999999999999" x14ac:dyDescent="0.3">
      <c r="A48" s="33" t="s">
        <v>2939</v>
      </c>
      <c r="B48" s="15" t="str">
        <f>VLOOKUP(A48&amp;E48,Ceník!$A$2:$G$1296,3,FALSE)</f>
        <v>PLASTOVÝ roh vnější k úchytovému profilu - antracit</v>
      </c>
      <c r="C48" s="23">
        <v>1</v>
      </c>
      <c r="D48" s="57" t="s">
        <v>35</v>
      </c>
      <c r="E48" s="62">
        <v>1</v>
      </c>
      <c r="F48" s="34" t="s">
        <v>35</v>
      </c>
      <c r="G48" s="68">
        <f>VLOOKUP(A48&amp;E48,Ceník!$A$2:$G$1296,7,FALSE)</f>
        <v>179</v>
      </c>
      <c r="H48" s="69">
        <f t="shared" si="0"/>
        <v>216.59</v>
      </c>
    </row>
    <row r="49" spans="1:8" ht="17.399999999999999" x14ac:dyDescent="0.3">
      <c r="A49" s="33" t="s">
        <v>2940</v>
      </c>
      <c r="B49" s="15" t="str">
        <f>VLOOKUP(A49&amp;E49,Ceník!$A$2:$G$1296,3,FALSE)</f>
        <v>PLASTOVÝ roh vnější k úchytovému profilu - nerez</v>
      </c>
      <c r="C49" s="23">
        <v>1</v>
      </c>
      <c r="D49" s="57" t="s">
        <v>35</v>
      </c>
      <c r="E49" s="62">
        <v>1</v>
      </c>
      <c r="F49" s="34" t="s">
        <v>35</v>
      </c>
      <c r="G49" s="68">
        <f>VLOOKUP(A49&amp;E49,Ceník!$A$2:$G$1296,7,FALSE)</f>
        <v>179</v>
      </c>
      <c r="H49" s="69">
        <f t="shared" si="0"/>
        <v>216.59</v>
      </c>
    </row>
    <row r="50" spans="1:8" ht="17.399999999999999" x14ac:dyDescent="0.3">
      <c r="A50" s="33" t="s">
        <v>2941</v>
      </c>
      <c r="B50" s="15" t="str">
        <f>VLOOKUP(A50&amp;E50,Ceník!$A$2:$G$1296,3,FALSE)</f>
        <v>PLASTOVÝ roh vnější k úchytovému profilu - zlatá</v>
      </c>
      <c r="C50" s="23">
        <v>1</v>
      </c>
      <c r="D50" s="57" t="s">
        <v>35</v>
      </c>
      <c r="E50" s="62">
        <v>1</v>
      </c>
      <c r="F50" s="34" t="s">
        <v>35</v>
      </c>
      <c r="G50" s="68">
        <f>VLOOKUP(A50&amp;E50,Ceník!$A$2:$G$1296,7,FALSE)</f>
        <v>179</v>
      </c>
      <c r="H50" s="69">
        <f t="shared" si="0"/>
        <v>216.59</v>
      </c>
    </row>
    <row r="51" spans="1:8" ht="17.399999999999999" x14ac:dyDescent="0.3">
      <c r="A51" s="33" t="s">
        <v>98</v>
      </c>
      <c r="B51" s="15" t="str">
        <f>VLOOKUP(A51&amp;E51,Ceník!$A$2:$G$1296,3,FALSE)</f>
        <v>roh vnější k úchytovému profilu - hliník</v>
      </c>
      <c r="C51" s="23">
        <v>1</v>
      </c>
      <c r="D51" s="57" t="s">
        <v>35</v>
      </c>
      <c r="E51" s="62">
        <f>C51</f>
        <v>1</v>
      </c>
      <c r="F51" s="34" t="s">
        <v>35</v>
      </c>
      <c r="G51" s="68">
        <f>VLOOKUP(A51&amp;E51,Ceník!$A$2:$G$1296,7,FALSE)</f>
        <v>1037</v>
      </c>
      <c r="H51" s="69">
        <f t="shared" si="0"/>
        <v>1254.77</v>
      </c>
    </row>
    <row r="52" spans="1:8" ht="17.399999999999999" x14ac:dyDescent="0.3">
      <c r="A52" s="33" t="s">
        <v>100</v>
      </c>
      <c r="B52" s="15" t="str">
        <f>VLOOKUP(A52&amp;E52,Ceník!$A$2:$G$1296,3,FALSE)</f>
        <v>roh vnější k úchytovému profilu - nerez</v>
      </c>
      <c r="C52" s="23">
        <v>1</v>
      </c>
      <c r="D52" s="57" t="s">
        <v>35</v>
      </c>
      <c r="E52" s="62">
        <f t="shared" ref="E52:E84" si="1">C52</f>
        <v>1</v>
      </c>
      <c r="F52" s="34" t="s">
        <v>35</v>
      </c>
      <c r="G52" s="68">
        <f>VLOOKUP(A52&amp;E52,Ceník!$A$2:$G$1296,7,FALSE)</f>
        <v>1134</v>
      </c>
      <c r="H52" s="69">
        <f t="shared" si="0"/>
        <v>1372.1399999999999</v>
      </c>
    </row>
    <row r="53" spans="1:8" ht="17.399999999999999" x14ac:dyDescent="0.3">
      <c r="A53" s="33" t="s">
        <v>102</v>
      </c>
      <c r="B53" s="15" t="str">
        <f>VLOOKUP(A53&amp;E53,Ceník!$A$2:$G$1296,3,FALSE)</f>
        <v>PLASTOVÝ roh vnější k úchytovému profilu - černý</v>
      </c>
      <c r="C53" s="23">
        <v>1</v>
      </c>
      <c r="D53" s="57" t="s">
        <v>35</v>
      </c>
      <c r="E53" s="62">
        <f t="shared" si="1"/>
        <v>1</v>
      </c>
      <c r="F53" s="34" t="s">
        <v>35</v>
      </c>
      <c r="G53" s="68">
        <f>VLOOKUP(A53&amp;E53,Ceník!$A$2:$G$1296,7,FALSE)</f>
        <v>384</v>
      </c>
      <c r="H53" s="69">
        <f t="shared" si="0"/>
        <v>464.64</v>
      </c>
    </row>
    <row r="54" spans="1:8" ht="17.399999999999999" x14ac:dyDescent="0.3">
      <c r="A54" s="33" t="s">
        <v>104</v>
      </c>
      <c r="B54" s="15" t="str">
        <f>VLOOKUP(A54&amp;E54,Ceník!$A$2:$G$1296,3,FALSE)</f>
        <v>PLASTOVÝ roh vnější k úchytovému profilu - bílá</v>
      </c>
      <c r="C54" s="23">
        <v>1</v>
      </c>
      <c r="D54" s="57" t="s">
        <v>35</v>
      </c>
      <c r="E54" s="62">
        <f t="shared" si="1"/>
        <v>1</v>
      </c>
      <c r="F54" s="34" t="s">
        <v>35</v>
      </c>
      <c r="G54" s="68">
        <f>VLOOKUP(A54&amp;E54,Ceník!$A$2:$G$1296,7,FALSE)</f>
        <v>384</v>
      </c>
      <c r="H54" s="69">
        <f t="shared" si="0"/>
        <v>464.64</v>
      </c>
    </row>
    <row r="55" spans="1:8" ht="17.399999999999999" x14ac:dyDescent="0.3">
      <c r="A55" s="33" t="s">
        <v>106</v>
      </c>
      <c r="B55" s="15" t="str">
        <f>VLOOKUP(A55&amp;E55,Ceník!$A$2:$G$1296,3,FALSE)</f>
        <v>PLASTOVÝ roh vnější k úchytovému profilu - hliník</v>
      </c>
      <c r="C55" s="23">
        <v>1</v>
      </c>
      <c r="D55" s="57" t="s">
        <v>35</v>
      </c>
      <c r="E55" s="62">
        <f t="shared" si="1"/>
        <v>1</v>
      </c>
      <c r="F55" s="34" t="s">
        <v>35</v>
      </c>
      <c r="G55" s="68">
        <f>VLOOKUP(A55&amp;E55,Ceník!$A$2:$G$1296,7,FALSE)</f>
        <v>384</v>
      </c>
      <c r="H55" s="69">
        <f t="shared" si="0"/>
        <v>464.64</v>
      </c>
    </row>
    <row r="56" spans="1:8" ht="17.399999999999999" x14ac:dyDescent="0.3">
      <c r="A56" s="33" t="s">
        <v>108</v>
      </c>
      <c r="B56" s="15" t="str">
        <f>VLOOKUP(A56&amp;E56,Ceník!$A$2:$G$1296,3,FALSE)</f>
        <v>PLASTOVÝ roh vnější k úchytovému profilu - antracit</v>
      </c>
      <c r="C56" s="23">
        <v>1</v>
      </c>
      <c r="D56" s="57" t="s">
        <v>35</v>
      </c>
      <c r="E56" s="62">
        <f t="shared" si="1"/>
        <v>1</v>
      </c>
      <c r="F56" s="34" t="s">
        <v>35</v>
      </c>
      <c r="G56" s="68">
        <f>VLOOKUP(A56&amp;E56,Ceník!$A$2:$G$1296,7,FALSE)</f>
        <v>384</v>
      </c>
      <c r="H56" s="69">
        <f t="shared" si="0"/>
        <v>464.64</v>
      </c>
    </row>
    <row r="57" spans="1:8" ht="17.399999999999999" x14ac:dyDescent="0.3">
      <c r="A57" s="33" t="s">
        <v>110</v>
      </c>
      <c r="B57" s="15" t="str">
        <f>VLOOKUP(A57&amp;E57,Ceník!$A$2:$G$1296,3,FALSE)</f>
        <v>PLASTOVÝ roh vnější k úchytovému profilu - nerez</v>
      </c>
      <c r="C57" s="23">
        <v>1</v>
      </c>
      <c r="D57" s="57" t="s">
        <v>35</v>
      </c>
      <c r="E57" s="62">
        <f t="shared" si="1"/>
        <v>1</v>
      </c>
      <c r="F57" s="34" t="s">
        <v>35</v>
      </c>
      <c r="G57" s="68">
        <f>VLOOKUP(A57&amp;E57,Ceník!$A$2:$G$1296,7,FALSE)</f>
        <v>384</v>
      </c>
      <c r="H57" s="69">
        <f t="shared" si="0"/>
        <v>464.64</v>
      </c>
    </row>
    <row r="58" spans="1:8" ht="17.399999999999999" x14ac:dyDescent="0.3">
      <c r="A58" s="33" t="s">
        <v>112</v>
      </c>
      <c r="B58" s="15" t="str">
        <f>VLOOKUP(A58&amp;E58,Ceník!$A$2:$G$1296,3,FALSE)</f>
        <v>roh vnitřní k úchytovému profilu - hliník</v>
      </c>
      <c r="C58" s="23">
        <v>1</v>
      </c>
      <c r="D58" s="57" t="s">
        <v>35</v>
      </c>
      <c r="E58" s="62">
        <f t="shared" si="1"/>
        <v>1</v>
      </c>
      <c r="F58" s="34" t="s">
        <v>35</v>
      </c>
      <c r="G58" s="68">
        <f>VLOOKUP(A58&amp;E58,Ceník!$A$2:$G$1296,7,FALSE)</f>
        <v>914</v>
      </c>
      <c r="H58" s="69">
        <f t="shared" si="0"/>
        <v>1105.94</v>
      </c>
    </row>
    <row r="59" spans="1:8" ht="17.399999999999999" x14ac:dyDescent="0.3">
      <c r="A59" s="33" t="s">
        <v>114</v>
      </c>
      <c r="B59" s="15" t="str">
        <f>VLOOKUP(A59&amp;E59,Ceník!$A$2:$G$1296,3,FALSE)</f>
        <v>roh vnitřní k úchytovému profilu - nerez</v>
      </c>
      <c r="C59" s="23">
        <v>1</v>
      </c>
      <c r="D59" s="57" t="s">
        <v>35</v>
      </c>
      <c r="E59" s="62">
        <f t="shared" si="1"/>
        <v>1</v>
      </c>
      <c r="F59" s="34" t="s">
        <v>35</v>
      </c>
      <c r="G59" s="68">
        <f>VLOOKUP(A59&amp;E59,Ceník!$A$2:$G$1296,7,FALSE)</f>
        <v>1005</v>
      </c>
      <c r="H59" s="69">
        <f t="shared" si="0"/>
        <v>1216.05</v>
      </c>
    </row>
    <row r="60" spans="1:8" ht="17.399999999999999" x14ac:dyDescent="0.3">
      <c r="A60" s="33" t="s">
        <v>116</v>
      </c>
      <c r="B60" s="15" t="str">
        <f>VLOOKUP(A60&amp;E60,Ceník!$A$2:$G$1296,3,FALSE)</f>
        <v>PLASTOVÝ roh vnitřní k úchytovému profilu - černý</v>
      </c>
      <c r="C60" s="23">
        <v>1</v>
      </c>
      <c r="D60" s="57" t="s">
        <v>35</v>
      </c>
      <c r="E60" s="62">
        <f t="shared" si="1"/>
        <v>1</v>
      </c>
      <c r="F60" s="34" t="s">
        <v>35</v>
      </c>
      <c r="G60" s="68">
        <f>VLOOKUP(A60&amp;E60,Ceník!$A$2:$G$1296,7,FALSE)</f>
        <v>390</v>
      </c>
      <c r="H60" s="69">
        <f t="shared" si="0"/>
        <v>471.9</v>
      </c>
    </row>
    <row r="61" spans="1:8" ht="17.399999999999999" x14ac:dyDescent="0.3">
      <c r="A61" s="33" t="s">
        <v>118</v>
      </c>
      <c r="B61" s="15" t="str">
        <f>VLOOKUP(A61&amp;E61,Ceník!$A$2:$G$1296,3,FALSE)</f>
        <v>PLASTOVÝ roh vnitřní k úchytovému profilu - bílá</v>
      </c>
      <c r="C61" s="23">
        <v>1</v>
      </c>
      <c r="D61" s="57" t="s">
        <v>35</v>
      </c>
      <c r="E61" s="62">
        <f t="shared" si="1"/>
        <v>1</v>
      </c>
      <c r="F61" s="34" t="s">
        <v>35</v>
      </c>
      <c r="G61" s="68">
        <f>VLOOKUP(A61&amp;E61,Ceník!$A$2:$G$1296,7,FALSE)</f>
        <v>390</v>
      </c>
      <c r="H61" s="69">
        <f t="shared" si="0"/>
        <v>471.9</v>
      </c>
    </row>
    <row r="62" spans="1:8" ht="17.399999999999999" x14ac:dyDescent="0.3">
      <c r="A62" s="33" t="s">
        <v>120</v>
      </c>
      <c r="B62" s="15" t="str">
        <f>VLOOKUP(A62&amp;E62,Ceník!$A$2:$G$1296,3,FALSE)</f>
        <v>PLASTOVÝ roh vnitřní k úchytovému profilu - hliník</v>
      </c>
      <c r="C62" s="23">
        <v>1</v>
      </c>
      <c r="D62" s="57" t="s">
        <v>35</v>
      </c>
      <c r="E62" s="62">
        <f t="shared" si="1"/>
        <v>1</v>
      </c>
      <c r="F62" s="34" t="s">
        <v>35</v>
      </c>
      <c r="G62" s="68">
        <f>VLOOKUP(A62&amp;E62,Ceník!$A$2:$G$1296,7,FALSE)</f>
        <v>390</v>
      </c>
      <c r="H62" s="69">
        <f t="shared" si="0"/>
        <v>471.9</v>
      </c>
    </row>
    <row r="63" spans="1:8" ht="17.399999999999999" x14ac:dyDescent="0.3">
      <c r="A63" s="33" t="s">
        <v>122</v>
      </c>
      <c r="B63" s="15" t="str">
        <f>VLOOKUP(A63&amp;E63,Ceník!$A$2:$G$1296,3,FALSE)</f>
        <v>PLASTOVÝ roh vnitřní k úchytovému profilu - antracit</v>
      </c>
      <c r="C63" s="23">
        <v>1</v>
      </c>
      <c r="D63" s="57" t="s">
        <v>35</v>
      </c>
      <c r="E63" s="62">
        <f t="shared" si="1"/>
        <v>1</v>
      </c>
      <c r="F63" s="34" t="s">
        <v>35</v>
      </c>
      <c r="G63" s="68">
        <f>VLOOKUP(A63&amp;E63,Ceník!$A$2:$G$1296,7,FALSE)</f>
        <v>390</v>
      </c>
      <c r="H63" s="69">
        <f t="shared" si="0"/>
        <v>471.9</v>
      </c>
    </row>
    <row r="64" spans="1:8" ht="17.399999999999999" x14ac:dyDescent="0.3">
      <c r="A64" s="33" t="s">
        <v>124</v>
      </c>
      <c r="B64" s="15" t="str">
        <f>VLOOKUP(A64&amp;E64,Ceník!$A$2:$G$1296,3,FALSE)</f>
        <v>PLASTOVÝ roh vnitřní k úchytovému profilu - nerez</v>
      </c>
      <c r="C64" s="23">
        <v>1</v>
      </c>
      <c r="D64" s="57" t="s">
        <v>35</v>
      </c>
      <c r="E64" s="62">
        <f t="shared" si="1"/>
        <v>1</v>
      </c>
      <c r="F64" s="34" t="s">
        <v>35</v>
      </c>
      <c r="G64" s="68">
        <f>VLOOKUP(A64&amp;E64,Ceník!$A$2:$G$1296,7,FALSE)</f>
        <v>390</v>
      </c>
      <c r="H64" s="69">
        <f t="shared" si="0"/>
        <v>471.9</v>
      </c>
    </row>
    <row r="65" spans="1:8" ht="17.399999999999999" x14ac:dyDescent="0.3">
      <c r="A65" s="33" t="s">
        <v>126</v>
      </c>
      <c r="B65" s="15" t="str">
        <f>VLOOKUP(A65&amp;E65,Ceník!$A$2:$G$1296,3,FALSE)</f>
        <v>koncovka k úchytovému profilu "L" - černá, levá</v>
      </c>
      <c r="C65" s="23">
        <v>1</v>
      </c>
      <c r="D65" s="57" t="s">
        <v>35</v>
      </c>
      <c r="E65" s="62">
        <f t="shared" si="1"/>
        <v>1</v>
      </c>
      <c r="F65" s="34" t="s">
        <v>35</v>
      </c>
      <c r="G65" s="68">
        <f>VLOOKUP(A65&amp;E65,Ceník!$A$2:$G$1296,7,FALSE)</f>
        <v>115</v>
      </c>
      <c r="H65" s="69">
        <f t="shared" si="0"/>
        <v>139.15</v>
      </c>
    </row>
    <row r="66" spans="1:8" ht="17.399999999999999" x14ac:dyDescent="0.3">
      <c r="A66" s="33" t="s">
        <v>128</v>
      </c>
      <c r="B66" s="15" t="str">
        <f>VLOOKUP(A66&amp;E66,Ceník!$A$2:$G$1296,3,FALSE)</f>
        <v>koncovka k úchytovému profilu "L" - černá, pravá</v>
      </c>
      <c r="C66" s="23">
        <v>1</v>
      </c>
      <c r="D66" s="57" t="s">
        <v>35</v>
      </c>
      <c r="E66" s="62">
        <f t="shared" si="1"/>
        <v>1</v>
      </c>
      <c r="F66" s="34" t="s">
        <v>35</v>
      </c>
      <c r="G66" s="68">
        <f>VLOOKUP(A66&amp;E66,Ceník!$A$2:$G$1296,7,FALSE)</f>
        <v>115</v>
      </c>
      <c r="H66" s="69">
        <f t="shared" si="0"/>
        <v>139.15</v>
      </c>
    </row>
    <row r="67" spans="1:8" ht="17.399999999999999" x14ac:dyDescent="0.3">
      <c r="A67" s="33" t="s">
        <v>130</v>
      </c>
      <c r="B67" s="15" t="str">
        <f>VLOOKUP(A67&amp;E67,Ceník!$A$2:$G$1296,3,FALSE)</f>
        <v>koncovka k úchytovému profilu "L" - bílá, levá</v>
      </c>
      <c r="C67" s="23">
        <v>1</v>
      </c>
      <c r="D67" s="57" t="s">
        <v>35</v>
      </c>
      <c r="E67" s="62">
        <f t="shared" si="1"/>
        <v>1</v>
      </c>
      <c r="F67" s="34" t="s">
        <v>35</v>
      </c>
      <c r="G67" s="68">
        <f>VLOOKUP(A67&amp;E67,Ceník!$A$2:$G$1296,7,FALSE)</f>
        <v>115</v>
      </c>
      <c r="H67" s="69">
        <f t="shared" si="0"/>
        <v>139.15</v>
      </c>
    </row>
    <row r="68" spans="1:8" ht="17.399999999999999" x14ac:dyDescent="0.3">
      <c r="A68" s="33" t="s">
        <v>132</v>
      </c>
      <c r="B68" s="15" t="str">
        <f>VLOOKUP(A68&amp;E68,Ceník!$A$2:$G$1296,3,FALSE)</f>
        <v>koncovka k úchytovému profilu "L" - bílá, pravá</v>
      </c>
      <c r="C68" s="23">
        <v>1</v>
      </c>
      <c r="D68" s="57" t="s">
        <v>35</v>
      </c>
      <c r="E68" s="62">
        <f t="shared" si="1"/>
        <v>1</v>
      </c>
      <c r="F68" s="34" t="s">
        <v>35</v>
      </c>
      <c r="G68" s="68">
        <f>VLOOKUP(A68&amp;E68,Ceník!$A$2:$G$1296,7,FALSE)</f>
        <v>115</v>
      </c>
      <c r="H68" s="69">
        <f t="shared" si="0"/>
        <v>139.15</v>
      </c>
    </row>
    <row r="69" spans="1:8" ht="17.399999999999999" x14ac:dyDescent="0.3">
      <c r="A69" s="33" t="s">
        <v>134</v>
      </c>
      <c r="B69" s="15" t="str">
        <f>VLOOKUP(A69&amp;E69,Ceník!$A$2:$G$1296,3,FALSE)</f>
        <v>koncovka k úchytovému profilu "L" - hliník, levá</v>
      </c>
      <c r="C69" s="23">
        <v>1</v>
      </c>
      <c r="D69" s="57" t="s">
        <v>35</v>
      </c>
      <c r="E69" s="62">
        <f t="shared" si="1"/>
        <v>1</v>
      </c>
      <c r="F69" s="34" t="s">
        <v>35</v>
      </c>
      <c r="G69" s="68">
        <f>VLOOKUP(A69&amp;E69,Ceník!$A$2:$G$1296,7,FALSE)</f>
        <v>115</v>
      </c>
      <c r="H69" s="69">
        <f t="shared" si="0"/>
        <v>139.15</v>
      </c>
    </row>
    <row r="70" spans="1:8" ht="17.399999999999999" x14ac:dyDescent="0.3">
      <c r="A70" s="33" t="s">
        <v>136</v>
      </c>
      <c r="B70" s="15" t="str">
        <f>VLOOKUP(A70&amp;E70,Ceník!$A$2:$G$1296,3,FALSE)</f>
        <v>koncovka k úchytovému profilu "L" - hliník, pravá</v>
      </c>
      <c r="C70" s="23">
        <v>1</v>
      </c>
      <c r="D70" s="57" t="s">
        <v>35</v>
      </c>
      <c r="E70" s="62">
        <f t="shared" si="1"/>
        <v>1</v>
      </c>
      <c r="F70" s="34" t="s">
        <v>35</v>
      </c>
      <c r="G70" s="68">
        <f>VLOOKUP(A70&amp;E70,Ceník!$A$2:$G$1296,7,FALSE)</f>
        <v>115</v>
      </c>
      <c r="H70" s="69">
        <f t="shared" si="0"/>
        <v>139.15</v>
      </c>
    </row>
    <row r="71" spans="1:8" ht="17.399999999999999" x14ac:dyDescent="0.3">
      <c r="A71" s="33" t="s">
        <v>138</v>
      </c>
      <c r="B71" s="15" t="str">
        <f>VLOOKUP(A71&amp;E71,Ceník!$A$2:$G$1296,3,FALSE)</f>
        <v>koncovka k úchytovému profilu "L" - antracit, levá</v>
      </c>
      <c r="C71" s="23">
        <v>1</v>
      </c>
      <c r="D71" s="57" t="s">
        <v>35</v>
      </c>
      <c r="E71" s="62">
        <f t="shared" si="1"/>
        <v>1</v>
      </c>
      <c r="F71" s="34" t="s">
        <v>35</v>
      </c>
      <c r="G71" s="68">
        <f>VLOOKUP(A71&amp;E71,Ceník!$A$2:$G$1296,7,FALSE)</f>
        <v>115</v>
      </c>
      <c r="H71" s="69">
        <f t="shared" si="0"/>
        <v>139.15</v>
      </c>
    </row>
    <row r="72" spans="1:8" ht="17.399999999999999" x14ac:dyDescent="0.3">
      <c r="A72" s="33" t="s">
        <v>140</v>
      </c>
      <c r="B72" s="15" t="str">
        <f>VLOOKUP(A72&amp;E72,Ceník!$A$2:$G$1296,3,FALSE)</f>
        <v>koncovka k úchytovému profilu "L" - antracit, pravá</v>
      </c>
      <c r="C72" s="23">
        <v>1</v>
      </c>
      <c r="D72" s="57" t="s">
        <v>35</v>
      </c>
      <c r="E72" s="62">
        <f t="shared" si="1"/>
        <v>1</v>
      </c>
      <c r="F72" s="34" t="s">
        <v>35</v>
      </c>
      <c r="G72" s="68">
        <f>VLOOKUP(A72&amp;E72,Ceník!$A$2:$G$1296,7,FALSE)</f>
        <v>115</v>
      </c>
      <c r="H72" s="69">
        <f t="shared" ref="H72:H135" si="2">SUM(G72)*1.21</f>
        <v>139.15</v>
      </c>
    </row>
    <row r="73" spans="1:8" ht="17.399999999999999" x14ac:dyDescent="0.3">
      <c r="A73" s="33" t="s">
        <v>142</v>
      </c>
      <c r="B73" s="15" t="str">
        <f>VLOOKUP(A73&amp;E73,Ceník!$A$2:$G$1296,3,FALSE)</f>
        <v>koncovka k úchytovému profilu "L" - nerez, levá</v>
      </c>
      <c r="C73" s="23">
        <v>1</v>
      </c>
      <c r="D73" s="57" t="s">
        <v>35</v>
      </c>
      <c r="E73" s="62">
        <f t="shared" si="1"/>
        <v>1</v>
      </c>
      <c r="F73" s="34" t="s">
        <v>35</v>
      </c>
      <c r="G73" s="68">
        <f>VLOOKUP(A73&amp;E73,Ceník!$A$2:$G$1296,7,FALSE)</f>
        <v>115</v>
      </c>
      <c r="H73" s="69">
        <f t="shared" si="2"/>
        <v>139.15</v>
      </c>
    </row>
    <row r="74" spans="1:8" ht="17.399999999999999" x14ac:dyDescent="0.3">
      <c r="A74" s="33" t="s">
        <v>144</v>
      </c>
      <c r="B74" s="15" t="str">
        <f>VLOOKUP(A74&amp;E74,Ceník!$A$2:$G$1296,3,FALSE)</f>
        <v>koncovka k úchytovému profilu "L" - nerez, pravá</v>
      </c>
      <c r="C74" s="23">
        <v>1</v>
      </c>
      <c r="D74" s="57" t="s">
        <v>35</v>
      </c>
      <c r="E74" s="62">
        <f t="shared" si="1"/>
        <v>1</v>
      </c>
      <c r="F74" s="34" t="s">
        <v>35</v>
      </c>
      <c r="G74" s="68">
        <f>VLOOKUP(A74&amp;E74,Ceník!$A$2:$G$1296,7,FALSE)</f>
        <v>115</v>
      </c>
      <c r="H74" s="69">
        <f t="shared" si="2"/>
        <v>139.15</v>
      </c>
    </row>
    <row r="75" spans="1:8" ht="17.399999999999999" x14ac:dyDescent="0.3">
      <c r="A75" s="33" t="s">
        <v>146</v>
      </c>
      <c r="B75" s="15" t="str">
        <f>VLOOKUP(A75&amp;E75,Ceník!$A$2:$G$1296,3,FALSE)</f>
        <v>koncovka PLNÁ k úchytovému profilu "L" - černá, levá</v>
      </c>
      <c r="C75" s="23">
        <v>1</v>
      </c>
      <c r="D75" s="57" t="s">
        <v>35</v>
      </c>
      <c r="E75" s="62">
        <f t="shared" si="1"/>
        <v>1</v>
      </c>
      <c r="F75" s="34" t="s">
        <v>35</v>
      </c>
      <c r="G75" s="68">
        <f>VLOOKUP(A75&amp;E75,Ceník!$A$2:$G$1296,7,FALSE)</f>
        <v>141</v>
      </c>
      <c r="H75" s="69">
        <f t="shared" si="2"/>
        <v>170.60999999999999</v>
      </c>
    </row>
    <row r="76" spans="1:8" ht="17.399999999999999" x14ac:dyDescent="0.3">
      <c r="A76" s="33" t="s">
        <v>148</v>
      </c>
      <c r="B76" s="15" t="str">
        <f>VLOOKUP(A76&amp;E76,Ceník!$A$2:$G$1296,3,FALSE)</f>
        <v>koncovka PLNÁ k úchytovému profilu "L" - černá, pravá</v>
      </c>
      <c r="C76" s="23">
        <v>1</v>
      </c>
      <c r="D76" s="57" t="s">
        <v>35</v>
      </c>
      <c r="E76" s="62">
        <f t="shared" si="1"/>
        <v>1</v>
      </c>
      <c r="F76" s="34" t="s">
        <v>35</v>
      </c>
      <c r="G76" s="68">
        <f>VLOOKUP(A76&amp;E76,Ceník!$A$2:$G$1296,7,FALSE)</f>
        <v>141</v>
      </c>
      <c r="H76" s="69">
        <f t="shared" si="2"/>
        <v>170.60999999999999</v>
      </c>
    </row>
    <row r="77" spans="1:8" ht="17.399999999999999" x14ac:dyDescent="0.3">
      <c r="A77" s="33" t="s">
        <v>150</v>
      </c>
      <c r="B77" s="15" t="str">
        <f>VLOOKUP(A77&amp;E77,Ceník!$A$2:$G$1296,3,FALSE)</f>
        <v>koncovka PLNÁ k úchytovému profilu "L" - bílá, levá</v>
      </c>
      <c r="C77" s="23">
        <v>1</v>
      </c>
      <c r="D77" s="57" t="s">
        <v>35</v>
      </c>
      <c r="E77" s="62">
        <f t="shared" si="1"/>
        <v>1</v>
      </c>
      <c r="F77" s="34" t="s">
        <v>35</v>
      </c>
      <c r="G77" s="68">
        <f>VLOOKUP(A77&amp;E77,Ceník!$A$2:$G$1296,7,FALSE)</f>
        <v>141</v>
      </c>
      <c r="H77" s="69">
        <f t="shared" si="2"/>
        <v>170.60999999999999</v>
      </c>
    </row>
    <row r="78" spans="1:8" ht="17.399999999999999" x14ac:dyDescent="0.3">
      <c r="A78" s="33" t="s">
        <v>152</v>
      </c>
      <c r="B78" s="15" t="str">
        <f>VLOOKUP(A78&amp;E78,Ceník!$A$2:$G$1296,3,FALSE)</f>
        <v>koncovka PLNÁ k úchytovému profilu "L" - bílá, pravá</v>
      </c>
      <c r="C78" s="23">
        <v>1</v>
      </c>
      <c r="D78" s="57" t="s">
        <v>35</v>
      </c>
      <c r="E78" s="62">
        <f t="shared" si="1"/>
        <v>1</v>
      </c>
      <c r="F78" s="34" t="s">
        <v>35</v>
      </c>
      <c r="G78" s="68">
        <f>VLOOKUP(A78&amp;E78,Ceník!$A$2:$G$1296,7,FALSE)</f>
        <v>141</v>
      </c>
      <c r="H78" s="69">
        <f t="shared" si="2"/>
        <v>170.60999999999999</v>
      </c>
    </row>
    <row r="79" spans="1:8" ht="17.399999999999999" x14ac:dyDescent="0.3">
      <c r="A79" s="33" t="s">
        <v>154</v>
      </c>
      <c r="B79" s="15" t="str">
        <f>VLOOKUP(A79&amp;E79,Ceník!$A$2:$G$1296,3,FALSE)</f>
        <v>koncovka PLNÁ k úchytovému profilu "L" - hliník, levá</v>
      </c>
      <c r="C79" s="23">
        <v>1</v>
      </c>
      <c r="D79" s="57" t="s">
        <v>35</v>
      </c>
      <c r="E79" s="62">
        <f t="shared" si="1"/>
        <v>1</v>
      </c>
      <c r="F79" s="34" t="s">
        <v>35</v>
      </c>
      <c r="G79" s="68">
        <f>VLOOKUP(A79&amp;E79,Ceník!$A$2:$G$1296,7,FALSE)</f>
        <v>141</v>
      </c>
      <c r="H79" s="69">
        <f t="shared" si="2"/>
        <v>170.60999999999999</v>
      </c>
    </row>
    <row r="80" spans="1:8" ht="17.399999999999999" x14ac:dyDescent="0.3">
      <c r="A80" s="33" t="s">
        <v>156</v>
      </c>
      <c r="B80" s="15" t="str">
        <f>VLOOKUP(A80&amp;E80,Ceník!$A$2:$G$1296,3,FALSE)</f>
        <v>koncovka PLNÁ k úchytovému profilu "L" - hliník, pravá</v>
      </c>
      <c r="C80" s="23">
        <v>1</v>
      </c>
      <c r="D80" s="57" t="s">
        <v>35</v>
      </c>
      <c r="E80" s="62">
        <f t="shared" si="1"/>
        <v>1</v>
      </c>
      <c r="F80" s="34" t="s">
        <v>35</v>
      </c>
      <c r="G80" s="68">
        <f>VLOOKUP(A80&amp;E80,Ceník!$A$2:$G$1296,7,FALSE)</f>
        <v>141</v>
      </c>
      <c r="H80" s="69">
        <f t="shared" si="2"/>
        <v>170.60999999999999</v>
      </c>
    </row>
    <row r="81" spans="1:8" ht="17.399999999999999" x14ac:dyDescent="0.3">
      <c r="A81" s="33" t="s">
        <v>158</v>
      </c>
      <c r="B81" s="15" t="str">
        <f>VLOOKUP(A81&amp;E81,Ceník!$A$2:$G$1296,3,FALSE)</f>
        <v>koncovka PLNÁ k úchytovému profilu "L" - antracit, levá</v>
      </c>
      <c r="C81" s="23">
        <v>1</v>
      </c>
      <c r="D81" s="57" t="s">
        <v>35</v>
      </c>
      <c r="E81" s="62">
        <f t="shared" si="1"/>
        <v>1</v>
      </c>
      <c r="F81" s="34" t="s">
        <v>35</v>
      </c>
      <c r="G81" s="68">
        <f>VLOOKUP(A81&amp;E81,Ceník!$A$2:$G$1296,7,FALSE)</f>
        <v>141</v>
      </c>
      <c r="H81" s="69">
        <f t="shared" si="2"/>
        <v>170.60999999999999</v>
      </c>
    </row>
    <row r="82" spans="1:8" ht="17.399999999999999" x14ac:dyDescent="0.3">
      <c r="A82" s="33" t="s">
        <v>160</v>
      </c>
      <c r="B82" s="15" t="str">
        <f>VLOOKUP(A82&amp;E82,Ceník!$A$2:$G$1296,3,FALSE)</f>
        <v>koncovka PLNÁ k úchytovému profilu "L" - antracit, pravá</v>
      </c>
      <c r="C82" s="23">
        <v>1</v>
      </c>
      <c r="D82" s="57" t="s">
        <v>35</v>
      </c>
      <c r="E82" s="62">
        <f t="shared" si="1"/>
        <v>1</v>
      </c>
      <c r="F82" s="34" t="s">
        <v>35</v>
      </c>
      <c r="G82" s="68">
        <f>VLOOKUP(A82&amp;E82,Ceník!$A$2:$G$1296,7,FALSE)</f>
        <v>141</v>
      </c>
      <c r="H82" s="69">
        <f t="shared" si="2"/>
        <v>170.60999999999999</v>
      </c>
    </row>
    <row r="83" spans="1:8" ht="17.399999999999999" x14ac:dyDescent="0.3">
      <c r="A83" s="33" t="s">
        <v>162</v>
      </c>
      <c r="B83" s="15" t="str">
        <f>VLOOKUP(A83&amp;E83,Ceník!$A$2:$G$1296,3,FALSE)</f>
        <v>koncovka PLNÁ k úchytovému profilu "L" - nerez, levá</v>
      </c>
      <c r="C83" s="23">
        <v>1</v>
      </c>
      <c r="D83" s="57" t="s">
        <v>35</v>
      </c>
      <c r="E83" s="62">
        <f t="shared" si="1"/>
        <v>1</v>
      </c>
      <c r="F83" s="34" t="s">
        <v>35</v>
      </c>
      <c r="G83" s="68">
        <f>VLOOKUP(A83&amp;E83,Ceník!$A$2:$G$1296,7,FALSE)</f>
        <v>141</v>
      </c>
      <c r="H83" s="69">
        <f t="shared" si="2"/>
        <v>170.60999999999999</v>
      </c>
    </row>
    <row r="84" spans="1:8" ht="17.399999999999999" x14ac:dyDescent="0.3">
      <c r="A84" s="33" t="s">
        <v>164</v>
      </c>
      <c r="B84" s="15" t="str">
        <f>VLOOKUP(A84&amp;E84,Ceník!$A$2:$G$1296,3,FALSE)</f>
        <v>koncovka PLNÁ k úchytovému profilu "L" - nerez, pravá</v>
      </c>
      <c r="C84" s="23">
        <v>1</v>
      </c>
      <c r="D84" s="57" t="s">
        <v>35</v>
      </c>
      <c r="E84" s="62">
        <f t="shared" si="1"/>
        <v>1</v>
      </c>
      <c r="F84" s="34" t="s">
        <v>35</v>
      </c>
      <c r="G84" s="68">
        <f>VLOOKUP(A84&amp;E84,Ceník!$A$2:$G$1296,7,FALSE)</f>
        <v>141</v>
      </c>
      <c r="H84" s="69">
        <f t="shared" si="2"/>
        <v>170.60999999999999</v>
      </c>
    </row>
    <row r="85" spans="1:8" ht="17.399999999999999" x14ac:dyDescent="0.3">
      <c r="A85" s="33" t="s">
        <v>2942</v>
      </c>
      <c r="B85" s="15" t="str">
        <f>VLOOKUP(A85&amp;E85,Ceník!$A$2:$G$1296,3,FALSE)</f>
        <v>koncovka PLNÁ k úchytovému profilu "L" - zlatá, levá</v>
      </c>
      <c r="C85" s="23">
        <v>1</v>
      </c>
      <c r="D85" s="57" t="s">
        <v>35</v>
      </c>
      <c r="E85" s="62">
        <v>1</v>
      </c>
      <c r="F85" s="34" t="s">
        <v>35</v>
      </c>
      <c r="G85" s="68">
        <f>VLOOKUP(A85&amp;E85,Ceník!$A$2:$G$1296,7,FALSE)</f>
        <v>141</v>
      </c>
      <c r="H85" s="69">
        <f t="shared" si="2"/>
        <v>170.60999999999999</v>
      </c>
    </row>
    <row r="86" spans="1:8" ht="17.399999999999999" x14ac:dyDescent="0.3">
      <c r="A86" s="33" t="s">
        <v>2943</v>
      </c>
      <c r="B86" s="15" t="str">
        <f>VLOOKUP(A86&amp;E86,Ceník!$A$2:$G$1296,3,FALSE)</f>
        <v>koncovka PLNÁ k úchytovému profilu "L" - zlatá, pravá</v>
      </c>
      <c r="C86" s="23">
        <v>1</v>
      </c>
      <c r="D86" s="57" t="s">
        <v>35</v>
      </c>
      <c r="E86" s="62">
        <v>1</v>
      </c>
      <c r="F86" s="34" t="s">
        <v>35</v>
      </c>
      <c r="G86" s="68">
        <f>VLOOKUP(A86&amp;E86,Ceník!$A$2:$G$1296,7,FALSE)</f>
        <v>141</v>
      </c>
      <c r="H86" s="69">
        <f t="shared" si="2"/>
        <v>170.60999999999999</v>
      </c>
    </row>
    <row r="87" spans="1:8" ht="17.399999999999999" x14ac:dyDescent="0.3">
      <c r="A87" s="33" t="s">
        <v>84</v>
      </c>
      <c r="B87" s="15" t="str">
        <f>VLOOKUP(A87&amp;E87,Ceník!$A$2:$G$1296,3,FALSE)</f>
        <v>úchyt. LED profil "L" pod pracovní desku - černá mat (RAL 9005)</v>
      </c>
      <c r="C87" s="23">
        <v>4.0999999999999996</v>
      </c>
      <c r="D87" s="57" t="s">
        <v>6</v>
      </c>
      <c r="E87" s="62">
        <v>0.1</v>
      </c>
      <c r="F87" s="34" t="s">
        <v>6</v>
      </c>
      <c r="G87" s="68">
        <f>VLOOKUP(A87&amp;E87,Ceník!$A$2:$G$1296,7,FALSE)</f>
        <v>504</v>
      </c>
      <c r="H87" s="69">
        <f t="shared" si="2"/>
        <v>609.84</v>
      </c>
    </row>
    <row r="88" spans="1:8" ht="17.399999999999999" x14ac:dyDescent="0.3">
      <c r="A88" s="33" t="s">
        <v>84</v>
      </c>
      <c r="B88" s="15" t="str">
        <f>VLOOKUP(A88&amp;E88,Ceník!$A$2:$G$1296,3,FALSE)</f>
        <v>úchyt. LED profil "L" pod pracovní desku - černá mat (RAL 9005)</v>
      </c>
      <c r="C88" s="23">
        <v>4.0999999999999996</v>
      </c>
      <c r="D88" s="57" t="s">
        <v>6</v>
      </c>
      <c r="E88" s="62">
        <v>2.0499999999999998</v>
      </c>
      <c r="F88" s="34" t="s">
        <v>6</v>
      </c>
      <c r="G88" s="68">
        <f>VLOOKUP(A88&amp;E88,Ceník!$A$2:$G$1296,7,FALSE)</f>
        <v>437</v>
      </c>
      <c r="H88" s="69">
        <f t="shared" si="2"/>
        <v>528.77</v>
      </c>
    </row>
    <row r="89" spans="1:8" ht="17.399999999999999" x14ac:dyDescent="0.3">
      <c r="A89" s="33" t="s">
        <v>84</v>
      </c>
      <c r="B89" s="15" t="str">
        <f>VLOOKUP(A89&amp;E89,Ceník!$A$2:$G$1296,3,FALSE)</f>
        <v>úchyt. LED profil "L" pod pracovní desku - černá mat (RAL 9005)</v>
      </c>
      <c r="C89" s="23">
        <v>4.0999999999999996</v>
      </c>
      <c r="D89" s="57" t="s">
        <v>6</v>
      </c>
      <c r="E89" s="62">
        <v>4.0999999999999996</v>
      </c>
      <c r="F89" s="34" t="s">
        <v>6</v>
      </c>
      <c r="G89" s="68">
        <f>VLOOKUP(A89&amp;E89,Ceník!$A$2:$G$1296,7,FALSE)</f>
        <v>397</v>
      </c>
      <c r="H89" s="69">
        <f t="shared" si="2"/>
        <v>480.37</v>
      </c>
    </row>
    <row r="90" spans="1:8" ht="17.399999999999999" x14ac:dyDescent="0.3">
      <c r="A90" s="33" t="s">
        <v>84</v>
      </c>
      <c r="B90" s="15" t="str">
        <f>VLOOKUP(A90&amp;E90,Ceník!$A$2:$G$1296,3,FALSE)</f>
        <v>úchyt. LED profil "L" pod pracovní desku - černá mat (RAL 9005)</v>
      </c>
      <c r="C90" s="23">
        <v>4.0999999999999996</v>
      </c>
      <c r="D90" s="57" t="s">
        <v>6</v>
      </c>
      <c r="E90" s="62">
        <v>65.599999999999994</v>
      </c>
      <c r="F90" s="34" t="s">
        <v>6</v>
      </c>
      <c r="G90" s="68">
        <f>VLOOKUP(A90&amp;E90,Ceník!$A$2:$G$1296,7,FALSE)</f>
        <v>377</v>
      </c>
      <c r="H90" s="69">
        <f t="shared" si="2"/>
        <v>456.16999999999996</v>
      </c>
    </row>
    <row r="91" spans="1:8" ht="17.399999999999999" x14ac:dyDescent="0.3">
      <c r="A91" s="33" t="s">
        <v>86</v>
      </c>
      <c r="B91" s="15" t="str">
        <f>VLOOKUP(A91&amp;E91,Ceník!$A$2:$G$1296,3,FALSE)</f>
        <v>úchyt. LED profil "L" pod pracovní desku - bílá lesk</v>
      </c>
      <c r="C91" s="23">
        <v>4.0999999999999996</v>
      </c>
      <c r="D91" s="57" t="s">
        <v>6</v>
      </c>
      <c r="E91" s="62">
        <v>0.1</v>
      </c>
      <c r="F91" s="34" t="s">
        <v>6</v>
      </c>
      <c r="G91" s="68">
        <f>VLOOKUP(A91&amp;E91,Ceník!$A$2:$G$1296,7,FALSE)</f>
        <v>504</v>
      </c>
      <c r="H91" s="69">
        <f t="shared" si="2"/>
        <v>609.84</v>
      </c>
    </row>
    <row r="92" spans="1:8" ht="17.399999999999999" x14ac:dyDescent="0.3">
      <c r="A92" s="33" t="s">
        <v>86</v>
      </c>
      <c r="B92" s="15" t="str">
        <f>VLOOKUP(A92&amp;E92,Ceník!$A$2:$G$1296,3,FALSE)</f>
        <v>úchyt. LED profil "L" pod pracovní desku - bílá lesk</v>
      </c>
      <c r="C92" s="23">
        <v>4.0999999999999996</v>
      </c>
      <c r="D92" s="57" t="s">
        <v>6</v>
      </c>
      <c r="E92" s="62">
        <v>2.0499999999999998</v>
      </c>
      <c r="F92" s="34" t="s">
        <v>6</v>
      </c>
      <c r="G92" s="68">
        <f>VLOOKUP(A92&amp;E92,Ceník!$A$2:$G$1296,7,FALSE)</f>
        <v>437</v>
      </c>
      <c r="H92" s="69">
        <f t="shared" si="2"/>
        <v>528.77</v>
      </c>
    </row>
    <row r="93" spans="1:8" ht="17.399999999999999" x14ac:dyDescent="0.3">
      <c r="A93" s="33" t="s">
        <v>86</v>
      </c>
      <c r="B93" s="15" t="str">
        <f>VLOOKUP(A93&amp;E93,Ceník!$A$2:$G$1296,3,FALSE)</f>
        <v>úchyt. LED profil "L" pod pracovní desku - bílá lesk</v>
      </c>
      <c r="C93" s="23">
        <v>4.0999999999999996</v>
      </c>
      <c r="D93" s="57" t="s">
        <v>6</v>
      </c>
      <c r="E93" s="62">
        <v>4.0999999999999996</v>
      </c>
      <c r="F93" s="34" t="s">
        <v>6</v>
      </c>
      <c r="G93" s="68">
        <f>VLOOKUP(A93&amp;E93,Ceník!$A$2:$G$1296,7,FALSE)</f>
        <v>397</v>
      </c>
      <c r="H93" s="69">
        <f t="shared" si="2"/>
        <v>480.37</v>
      </c>
    </row>
    <row r="94" spans="1:8" ht="17.399999999999999" x14ac:dyDescent="0.3">
      <c r="A94" s="33" t="s">
        <v>86</v>
      </c>
      <c r="B94" s="15" t="str">
        <f>VLOOKUP(A94&amp;E94,Ceník!$A$2:$G$1296,3,FALSE)</f>
        <v>úchyt. LED profil "L" pod pracovní desku - bílá lesk</v>
      </c>
      <c r="C94" s="23">
        <v>4.0999999999999996</v>
      </c>
      <c r="D94" s="57" t="s">
        <v>6</v>
      </c>
      <c r="E94" s="62">
        <v>65.599999999999994</v>
      </c>
      <c r="F94" s="34" t="s">
        <v>6</v>
      </c>
      <c r="G94" s="68">
        <f>VLOOKUP(A94&amp;E94,Ceník!$A$2:$G$1296,7,FALSE)</f>
        <v>377</v>
      </c>
      <c r="H94" s="69">
        <f t="shared" si="2"/>
        <v>456.16999999999996</v>
      </c>
    </row>
    <row r="95" spans="1:8" ht="17.399999999999999" x14ac:dyDescent="0.3">
      <c r="A95" s="33" t="s">
        <v>88</v>
      </c>
      <c r="B95" s="15" t="str">
        <f>VLOOKUP(A95&amp;E95,Ceník!$A$2:$G$1296,3,FALSE)</f>
        <v>úchyt. LED profil "L" pod pracovní desku - antracit</v>
      </c>
      <c r="C95" s="23">
        <v>4.0999999999999996</v>
      </c>
      <c r="D95" s="57" t="s">
        <v>6</v>
      </c>
      <c r="E95" s="62">
        <v>0.1</v>
      </c>
      <c r="F95" s="34" t="s">
        <v>6</v>
      </c>
      <c r="G95" s="68">
        <f>VLOOKUP(A95&amp;E95,Ceník!$A$2:$G$1296,7,FALSE)</f>
        <v>504</v>
      </c>
      <c r="H95" s="69">
        <f t="shared" si="2"/>
        <v>609.84</v>
      </c>
    </row>
    <row r="96" spans="1:8" ht="17.399999999999999" x14ac:dyDescent="0.3">
      <c r="A96" s="33" t="s">
        <v>88</v>
      </c>
      <c r="B96" s="15" t="str">
        <f>VLOOKUP(A96&amp;E96,Ceník!$A$2:$G$1296,3,FALSE)</f>
        <v>úchyt. LED profil "L" pod pracovní desku - antracit</v>
      </c>
      <c r="C96" s="23">
        <v>4.0999999999999996</v>
      </c>
      <c r="D96" s="57" t="s">
        <v>6</v>
      </c>
      <c r="E96" s="62">
        <v>2.0499999999999998</v>
      </c>
      <c r="F96" s="34" t="s">
        <v>6</v>
      </c>
      <c r="G96" s="68">
        <f>VLOOKUP(A96&amp;E96,Ceník!$A$2:$G$1296,7,FALSE)</f>
        <v>437</v>
      </c>
      <c r="H96" s="69">
        <f t="shared" si="2"/>
        <v>528.77</v>
      </c>
    </row>
    <row r="97" spans="1:8" ht="17.399999999999999" x14ac:dyDescent="0.3">
      <c r="A97" s="33" t="s">
        <v>88</v>
      </c>
      <c r="B97" s="15" t="str">
        <f>VLOOKUP(A97&amp;E97,Ceník!$A$2:$G$1296,3,FALSE)</f>
        <v>úchyt. LED profil "L" pod pracovní desku - antracit</v>
      </c>
      <c r="C97" s="23">
        <v>4.0999999999999996</v>
      </c>
      <c r="D97" s="57" t="s">
        <v>6</v>
      </c>
      <c r="E97" s="62">
        <v>4.0999999999999996</v>
      </c>
      <c r="F97" s="34" t="s">
        <v>6</v>
      </c>
      <c r="G97" s="68">
        <f>VLOOKUP(A97&amp;E97,Ceník!$A$2:$G$1296,7,FALSE)</f>
        <v>397</v>
      </c>
      <c r="H97" s="69">
        <f t="shared" si="2"/>
        <v>480.37</v>
      </c>
    </row>
    <row r="98" spans="1:8" ht="17.399999999999999" x14ac:dyDescent="0.3">
      <c r="A98" s="33" t="s">
        <v>88</v>
      </c>
      <c r="B98" s="15" t="str">
        <f>VLOOKUP(A98&amp;E98,Ceník!$A$2:$G$1296,3,FALSE)</f>
        <v>úchyt. LED profil "L" pod pracovní desku - antracit</v>
      </c>
      <c r="C98" s="23">
        <v>4.0999999999999996</v>
      </c>
      <c r="D98" s="57" t="s">
        <v>6</v>
      </c>
      <c r="E98" s="62">
        <v>65.599999999999994</v>
      </c>
      <c r="F98" s="34" t="s">
        <v>6</v>
      </c>
      <c r="G98" s="68">
        <f>VLOOKUP(A98&amp;E98,Ceník!$A$2:$G$1296,7,FALSE)</f>
        <v>377</v>
      </c>
      <c r="H98" s="69">
        <f t="shared" si="2"/>
        <v>456.16999999999996</v>
      </c>
    </row>
    <row r="99" spans="1:8" ht="17.399999999999999" x14ac:dyDescent="0.3">
      <c r="A99" s="33" t="s">
        <v>90</v>
      </c>
      <c r="B99" s="15" t="str">
        <f>VLOOKUP(A99&amp;E99,Ceník!$A$2:$G$1296,3,FALSE)</f>
        <v>úchyt. LED profil "L" pod pracovní desku - hliník natural</v>
      </c>
      <c r="C99" s="23">
        <v>4.0999999999999996</v>
      </c>
      <c r="D99" s="57" t="s">
        <v>6</v>
      </c>
      <c r="E99" s="62">
        <v>0.1</v>
      </c>
      <c r="F99" s="34" t="s">
        <v>6</v>
      </c>
      <c r="G99" s="68">
        <f>VLOOKUP(A99&amp;E99,Ceník!$A$2:$G$1296,7,FALSE)</f>
        <v>438</v>
      </c>
      <c r="H99" s="69">
        <f t="shared" si="2"/>
        <v>529.98</v>
      </c>
    </row>
    <row r="100" spans="1:8" ht="17.399999999999999" x14ac:dyDescent="0.3">
      <c r="A100" s="33" t="s">
        <v>90</v>
      </c>
      <c r="B100" s="15" t="str">
        <f>VLOOKUP(A100&amp;E100,Ceník!$A$2:$G$1296,3,FALSE)</f>
        <v>úchyt. LED profil "L" pod pracovní desku - hliník natural</v>
      </c>
      <c r="C100" s="23">
        <v>4.0999999999999996</v>
      </c>
      <c r="D100" s="57" t="s">
        <v>6</v>
      </c>
      <c r="E100" s="62">
        <v>2.0499999999999998</v>
      </c>
      <c r="F100" s="34" t="s">
        <v>6</v>
      </c>
      <c r="G100" s="68">
        <f>VLOOKUP(A100&amp;E100,Ceník!$A$2:$G$1296,7,FALSE)</f>
        <v>380</v>
      </c>
      <c r="H100" s="69">
        <f t="shared" si="2"/>
        <v>459.8</v>
      </c>
    </row>
    <row r="101" spans="1:8" ht="17.399999999999999" x14ac:dyDescent="0.3">
      <c r="A101" s="33" t="s">
        <v>90</v>
      </c>
      <c r="B101" s="15" t="str">
        <f>VLOOKUP(A101&amp;E101,Ceník!$A$2:$G$1296,3,FALSE)</f>
        <v>úchyt. LED profil "L" pod pracovní desku - hliník natural</v>
      </c>
      <c r="C101" s="23">
        <v>4.0999999999999996</v>
      </c>
      <c r="D101" s="57" t="s">
        <v>6</v>
      </c>
      <c r="E101" s="62">
        <v>4.0999999999999996</v>
      </c>
      <c r="F101" s="34" t="s">
        <v>6</v>
      </c>
      <c r="G101" s="68">
        <f>VLOOKUP(A101&amp;E101,Ceník!$A$2:$G$1296,7,FALSE)</f>
        <v>345</v>
      </c>
      <c r="H101" s="69">
        <f t="shared" si="2"/>
        <v>417.45</v>
      </c>
    </row>
    <row r="102" spans="1:8" ht="17.399999999999999" x14ac:dyDescent="0.3">
      <c r="A102" s="33" t="s">
        <v>90</v>
      </c>
      <c r="B102" s="15" t="str">
        <f>VLOOKUP(A102&amp;E102,Ceník!$A$2:$G$1296,3,FALSE)</f>
        <v>úchyt. LED profil "L" pod pracovní desku - hliník natural</v>
      </c>
      <c r="C102" s="23">
        <v>4.0999999999999996</v>
      </c>
      <c r="D102" s="57" t="s">
        <v>6</v>
      </c>
      <c r="E102" s="62">
        <v>65.599999999999994</v>
      </c>
      <c r="F102" s="34" t="s">
        <v>6</v>
      </c>
      <c r="G102" s="68">
        <f>VLOOKUP(A102&amp;E102,Ceník!$A$2:$G$1296,7,FALSE)</f>
        <v>328</v>
      </c>
      <c r="H102" s="69">
        <f t="shared" si="2"/>
        <v>396.88</v>
      </c>
    </row>
    <row r="103" spans="1:8" ht="17.399999999999999" x14ac:dyDescent="0.3">
      <c r="A103" s="33" t="s">
        <v>92</v>
      </c>
      <c r="B103" s="15" t="str">
        <f>VLOOKUP(A103&amp;E103,Ceník!$A$2:$G$1296,3,FALSE)</f>
        <v>úchyt. LED profil "L" pod pracovní desku - nerez broušený</v>
      </c>
      <c r="C103" s="23">
        <v>4.0999999999999996</v>
      </c>
      <c r="D103" s="57" t="s">
        <v>6</v>
      </c>
      <c r="E103" s="62">
        <v>0.1</v>
      </c>
      <c r="F103" s="34" t="s">
        <v>6</v>
      </c>
      <c r="G103" s="68">
        <f>VLOOKUP(A103&amp;E103,Ceník!$A$2:$G$1296,7,FALSE)</f>
        <v>504</v>
      </c>
      <c r="H103" s="69">
        <f t="shared" si="2"/>
        <v>609.84</v>
      </c>
    </row>
    <row r="104" spans="1:8" ht="17.399999999999999" x14ac:dyDescent="0.3">
      <c r="A104" s="33" t="s">
        <v>92</v>
      </c>
      <c r="B104" s="15" t="str">
        <f>VLOOKUP(A104&amp;E104,Ceník!$A$2:$G$1296,3,FALSE)</f>
        <v>úchyt. LED profil "L" pod pracovní desku - nerez broušený</v>
      </c>
      <c r="C104" s="23">
        <v>4.0999999999999996</v>
      </c>
      <c r="D104" s="57" t="s">
        <v>6</v>
      </c>
      <c r="E104" s="62">
        <v>2.0499999999999998</v>
      </c>
      <c r="F104" s="34" t="s">
        <v>6</v>
      </c>
      <c r="G104" s="68">
        <f>VLOOKUP(A104&amp;E104,Ceník!$A$2:$G$1296,7,FALSE)</f>
        <v>437</v>
      </c>
      <c r="H104" s="69">
        <f t="shared" si="2"/>
        <v>528.77</v>
      </c>
    </row>
    <row r="105" spans="1:8" ht="17.399999999999999" x14ac:dyDescent="0.3">
      <c r="A105" s="33" t="s">
        <v>92</v>
      </c>
      <c r="B105" s="15" t="str">
        <f>VLOOKUP(A105&amp;E105,Ceník!$A$2:$G$1296,3,FALSE)</f>
        <v>úchyt. LED profil "L" pod pracovní desku - nerez broušený</v>
      </c>
      <c r="C105" s="23">
        <v>4.0999999999999996</v>
      </c>
      <c r="D105" s="57" t="s">
        <v>6</v>
      </c>
      <c r="E105" s="62">
        <v>4.0999999999999996</v>
      </c>
      <c r="F105" s="34" t="s">
        <v>6</v>
      </c>
      <c r="G105" s="68">
        <f>VLOOKUP(A105&amp;E105,Ceník!$A$2:$G$1296,7,FALSE)</f>
        <v>397</v>
      </c>
      <c r="H105" s="69">
        <f t="shared" si="2"/>
        <v>480.37</v>
      </c>
    </row>
    <row r="106" spans="1:8" ht="17.399999999999999" x14ac:dyDescent="0.3">
      <c r="A106" s="33" t="s">
        <v>92</v>
      </c>
      <c r="B106" s="15" t="str">
        <f>VLOOKUP(A106&amp;E106,Ceník!$A$2:$G$1296,3,FALSE)</f>
        <v>úchyt. LED profil "L" pod pracovní desku - nerez broušený</v>
      </c>
      <c r="C106" s="23">
        <v>4.0999999999999996</v>
      </c>
      <c r="D106" s="57" t="s">
        <v>6</v>
      </c>
      <c r="E106" s="62">
        <v>65.599999999999994</v>
      </c>
      <c r="F106" s="34" t="s">
        <v>6</v>
      </c>
      <c r="G106" s="68">
        <f>VLOOKUP(A106&amp;E106,Ceník!$A$2:$G$1296,7,FALSE)</f>
        <v>377</v>
      </c>
      <c r="H106" s="69">
        <f t="shared" si="2"/>
        <v>456.16999999999996</v>
      </c>
    </row>
    <row r="107" spans="1:8" ht="17.399999999999999" x14ac:dyDescent="0.3">
      <c r="A107" s="33" t="s">
        <v>2935</v>
      </c>
      <c r="B107" s="15" t="str">
        <f>VLOOKUP(A107&amp;E107,Ceník!$A$2:$G$1296,3,FALSE)</f>
        <v>úchyt. LED profil "L" pod pracovní desku - zlatá broušená</v>
      </c>
      <c r="C107" s="23">
        <v>4.0999999999999996</v>
      </c>
      <c r="D107" s="57" t="s">
        <v>6</v>
      </c>
      <c r="E107" s="62">
        <v>0.1</v>
      </c>
      <c r="F107" s="34" t="s">
        <v>6</v>
      </c>
      <c r="G107" s="68">
        <f>VLOOKUP(A107&amp;E107,Ceník!$A$2:$G$1296,7,FALSE)</f>
        <v>568</v>
      </c>
      <c r="H107" s="69">
        <f t="shared" si="2"/>
        <v>687.28</v>
      </c>
    </row>
    <row r="108" spans="1:8" ht="17.399999999999999" x14ac:dyDescent="0.3">
      <c r="A108" s="33" t="s">
        <v>2935</v>
      </c>
      <c r="B108" s="15" t="str">
        <f>VLOOKUP(A108&amp;E108,Ceník!$A$2:$G$1296,3,FALSE)</f>
        <v>úchyt. LED profil "L" pod pracovní desku - zlatá broušená</v>
      </c>
      <c r="C108" s="23">
        <v>4.0999999999999996</v>
      </c>
      <c r="D108" s="57" t="s">
        <v>6</v>
      </c>
      <c r="E108" s="62">
        <v>2.0499999999999998</v>
      </c>
      <c r="F108" s="34" t="s">
        <v>6</v>
      </c>
      <c r="G108" s="68">
        <f>VLOOKUP(A108&amp;E108,Ceník!$A$2:$G$1296,7,FALSE)</f>
        <v>492</v>
      </c>
      <c r="H108" s="69">
        <f t="shared" si="2"/>
        <v>595.31999999999994</v>
      </c>
    </row>
    <row r="109" spans="1:8" ht="17.399999999999999" x14ac:dyDescent="0.3">
      <c r="A109" s="33" t="s">
        <v>2935</v>
      </c>
      <c r="B109" s="15" t="str">
        <f>VLOOKUP(A109&amp;E109,Ceník!$A$2:$G$1296,3,FALSE)</f>
        <v>úchyt. LED profil "L" pod pracovní desku - zlatá broušená</v>
      </c>
      <c r="C109" s="23">
        <v>4.0999999999999996</v>
      </c>
      <c r="D109" s="57" t="s">
        <v>6</v>
      </c>
      <c r="E109" s="62">
        <v>4.0999999999999996</v>
      </c>
      <c r="F109" s="34" t="s">
        <v>6</v>
      </c>
      <c r="G109" s="68">
        <f>VLOOKUP(A109&amp;E109,Ceník!$A$2:$G$1296,7,FALSE)</f>
        <v>447</v>
      </c>
      <c r="H109" s="69">
        <f t="shared" si="2"/>
        <v>540.87</v>
      </c>
    </row>
    <row r="110" spans="1:8" ht="17.399999999999999" x14ac:dyDescent="0.3">
      <c r="A110" s="33" t="s">
        <v>2935</v>
      </c>
      <c r="B110" s="15" t="str">
        <f>VLOOKUP(A110&amp;E110,Ceník!$A$2:$G$1296,3,FALSE)</f>
        <v>úchyt. LED profil "L" pod pracovní desku - zlatá broušená</v>
      </c>
      <c r="C110" s="23">
        <v>4.0999999999999996</v>
      </c>
      <c r="D110" s="57" t="s">
        <v>6</v>
      </c>
      <c r="E110" s="62">
        <v>65.599999999999994</v>
      </c>
      <c r="F110" s="34" t="s">
        <v>6</v>
      </c>
      <c r="G110" s="68">
        <f>VLOOKUP(A110&amp;E110,Ceník!$A$2:$G$1296,7,FALSE)</f>
        <v>425</v>
      </c>
      <c r="H110" s="69">
        <f t="shared" si="2"/>
        <v>514.25</v>
      </c>
    </row>
    <row r="111" spans="1:8" ht="17.399999999999999" x14ac:dyDescent="0.3">
      <c r="A111" s="33" t="s">
        <v>166</v>
      </c>
      <c r="B111" s="15" t="str">
        <f>VLOOKUP(A111&amp;E111,Ceník!$A$2:$G$1296,3,FALSE)</f>
        <v>koncovka PLNÁ k úchytovému LED profilu "L" - černá, levá</v>
      </c>
      <c r="C111" s="23">
        <v>1</v>
      </c>
      <c r="D111" s="57" t="s">
        <v>35</v>
      </c>
      <c r="E111" s="62">
        <f t="shared" ref="E111:E120" si="3">C111</f>
        <v>1</v>
      </c>
      <c r="F111" s="34" t="s">
        <v>35</v>
      </c>
      <c r="G111" s="68">
        <f>VLOOKUP(A111&amp;E111,Ceník!$A$2:$G$1296,7,FALSE)</f>
        <v>671</v>
      </c>
      <c r="H111" s="69">
        <f t="shared" si="2"/>
        <v>811.91</v>
      </c>
    </row>
    <row r="112" spans="1:8" ht="17.399999999999999" x14ac:dyDescent="0.3">
      <c r="A112" s="33" t="s">
        <v>168</v>
      </c>
      <c r="B112" s="15" t="str">
        <f>VLOOKUP(A112&amp;E112,Ceník!$A$2:$G$1296,3,FALSE)</f>
        <v>koncovka PLNÁ k úchytovému LED profilu "L" - černá, pravá</v>
      </c>
      <c r="C112" s="23">
        <v>1</v>
      </c>
      <c r="D112" s="57" t="s">
        <v>35</v>
      </c>
      <c r="E112" s="62">
        <f t="shared" si="3"/>
        <v>1</v>
      </c>
      <c r="F112" s="34" t="s">
        <v>35</v>
      </c>
      <c r="G112" s="68">
        <f>VLOOKUP(A112&amp;E112,Ceník!$A$2:$G$1296,7,FALSE)</f>
        <v>671</v>
      </c>
      <c r="H112" s="69">
        <f t="shared" si="2"/>
        <v>811.91</v>
      </c>
    </row>
    <row r="113" spans="1:8" ht="17.399999999999999" x14ac:dyDescent="0.3">
      <c r="A113" s="33" t="s">
        <v>170</v>
      </c>
      <c r="B113" s="15" t="str">
        <f>VLOOKUP(A113&amp;E113,Ceník!$A$2:$G$1296,3,FALSE)</f>
        <v>koncovka PLNÁ k úchytovému LED profilu "L" - bílá, levá</v>
      </c>
      <c r="C113" s="23">
        <v>1</v>
      </c>
      <c r="D113" s="57" t="s">
        <v>35</v>
      </c>
      <c r="E113" s="62">
        <f t="shared" si="3"/>
        <v>1</v>
      </c>
      <c r="F113" s="34" t="s">
        <v>35</v>
      </c>
      <c r="G113" s="68">
        <f>VLOOKUP(A113&amp;E113,Ceník!$A$2:$G$1296,7,FALSE)</f>
        <v>671</v>
      </c>
      <c r="H113" s="69">
        <f t="shared" si="2"/>
        <v>811.91</v>
      </c>
    </row>
    <row r="114" spans="1:8" ht="17.399999999999999" x14ac:dyDescent="0.3">
      <c r="A114" s="33" t="s">
        <v>172</v>
      </c>
      <c r="B114" s="15" t="str">
        <f>VLOOKUP(A114&amp;E114,Ceník!$A$2:$G$1296,3,FALSE)</f>
        <v>koncovka PLNÁ k úchytovému LED profilu "L" - bílá, pravá</v>
      </c>
      <c r="C114" s="23">
        <v>1</v>
      </c>
      <c r="D114" s="57" t="s">
        <v>35</v>
      </c>
      <c r="E114" s="62">
        <f t="shared" si="3"/>
        <v>1</v>
      </c>
      <c r="F114" s="34" t="s">
        <v>35</v>
      </c>
      <c r="G114" s="68">
        <f>VLOOKUP(A114&amp;E114,Ceník!$A$2:$G$1296,7,FALSE)</f>
        <v>671</v>
      </c>
      <c r="H114" s="69">
        <f t="shared" si="2"/>
        <v>811.91</v>
      </c>
    </row>
    <row r="115" spans="1:8" ht="17.399999999999999" x14ac:dyDescent="0.3">
      <c r="A115" s="33" t="s">
        <v>174</v>
      </c>
      <c r="B115" s="15" t="str">
        <f>VLOOKUP(A115&amp;E115,Ceník!$A$2:$G$1296,3,FALSE)</f>
        <v>koncovka PLNÁ k úchytovému LED profilu "L" - hliník, levá</v>
      </c>
      <c r="C115" s="23">
        <v>1</v>
      </c>
      <c r="D115" s="57" t="s">
        <v>35</v>
      </c>
      <c r="E115" s="62">
        <f t="shared" si="3"/>
        <v>1</v>
      </c>
      <c r="F115" s="34" t="s">
        <v>35</v>
      </c>
      <c r="G115" s="68">
        <f>VLOOKUP(A115&amp;E115,Ceník!$A$2:$G$1296,7,FALSE)</f>
        <v>562</v>
      </c>
      <c r="H115" s="69">
        <f t="shared" si="2"/>
        <v>680.02</v>
      </c>
    </row>
    <row r="116" spans="1:8" ht="17.399999999999999" x14ac:dyDescent="0.3">
      <c r="A116" s="33" t="s">
        <v>176</v>
      </c>
      <c r="B116" s="15" t="str">
        <f>VLOOKUP(A116&amp;E116,Ceník!$A$2:$G$1296,3,FALSE)</f>
        <v>koncovka PLNÁ k úchytovému LED profilu "L" - hliník, pravá</v>
      </c>
      <c r="C116" s="23">
        <v>1</v>
      </c>
      <c r="D116" s="57" t="s">
        <v>35</v>
      </c>
      <c r="E116" s="62">
        <f t="shared" si="3"/>
        <v>1</v>
      </c>
      <c r="F116" s="34" t="s">
        <v>35</v>
      </c>
      <c r="G116" s="68">
        <f>VLOOKUP(A116&amp;E116,Ceník!$A$2:$G$1296,7,FALSE)</f>
        <v>562</v>
      </c>
      <c r="H116" s="69">
        <f t="shared" si="2"/>
        <v>680.02</v>
      </c>
    </row>
    <row r="117" spans="1:8" ht="17.399999999999999" x14ac:dyDescent="0.3">
      <c r="A117" s="33" t="s">
        <v>178</v>
      </c>
      <c r="B117" s="15" t="str">
        <f>VLOOKUP(A117&amp;E117,Ceník!$A$2:$G$1296,3,FALSE)</f>
        <v>koncovka PLNÁ k úchytovému LED profilu "L" - antracit, levá</v>
      </c>
      <c r="C117" s="23">
        <v>1</v>
      </c>
      <c r="D117" s="57" t="s">
        <v>35</v>
      </c>
      <c r="E117" s="62">
        <f t="shared" si="3"/>
        <v>1</v>
      </c>
      <c r="F117" s="34" t="s">
        <v>35</v>
      </c>
      <c r="G117" s="68">
        <f>VLOOKUP(A117&amp;E117,Ceník!$A$2:$G$1296,7,FALSE)</f>
        <v>671</v>
      </c>
      <c r="H117" s="69">
        <f t="shared" si="2"/>
        <v>811.91</v>
      </c>
    </row>
    <row r="118" spans="1:8" ht="17.399999999999999" x14ac:dyDescent="0.3">
      <c r="A118" s="33" t="s">
        <v>180</v>
      </c>
      <c r="B118" s="15" t="str">
        <f>VLOOKUP(A118&amp;E118,Ceník!$A$2:$G$1296,3,FALSE)</f>
        <v>koncovka PLNÁ k úchytovému LED profilu "L" - antracit, pravá</v>
      </c>
      <c r="C118" s="23">
        <v>1</v>
      </c>
      <c r="D118" s="57" t="s">
        <v>35</v>
      </c>
      <c r="E118" s="62">
        <f t="shared" si="3"/>
        <v>1</v>
      </c>
      <c r="F118" s="34" t="s">
        <v>35</v>
      </c>
      <c r="G118" s="68">
        <f>VLOOKUP(A118&amp;E118,Ceník!$A$2:$G$1296,7,FALSE)</f>
        <v>671</v>
      </c>
      <c r="H118" s="69">
        <f t="shared" si="2"/>
        <v>811.91</v>
      </c>
    </row>
    <row r="119" spans="1:8" ht="17.399999999999999" x14ac:dyDescent="0.3">
      <c r="A119" s="33" t="s">
        <v>182</v>
      </c>
      <c r="B119" s="15" t="str">
        <f>VLOOKUP(A119&amp;E119,Ceník!$A$2:$G$1296,3,FALSE)</f>
        <v>koncovka PLNÁ k úchytovému LED profilu "L" - nerez, levá</v>
      </c>
      <c r="C119" s="23">
        <v>1</v>
      </c>
      <c r="D119" s="57" t="s">
        <v>35</v>
      </c>
      <c r="E119" s="62">
        <f t="shared" si="3"/>
        <v>1</v>
      </c>
      <c r="F119" s="34" t="s">
        <v>35</v>
      </c>
      <c r="G119" s="68">
        <f>VLOOKUP(A119&amp;E119,Ceník!$A$2:$G$1296,7,FALSE)</f>
        <v>671</v>
      </c>
      <c r="H119" s="69">
        <f t="shared" si="2"/>
        <v>811.91</v>
      </c>
    </row>
    <row r="120" spans="1:8" ht="17.399999999999999" x14ac:dyDescent="0.3">
      <c r="A120" s="33" t="s">
        <v>184</v>
      </c>
      <c r="B120" s="15" t="str">
        <f>VLOOKUP(A120&amp;E120,Ceník!$A$2:$G$1296,3,FALSE)</f>
        <v>koncovka PLNÁ k úchytovému LED profilu "L" - nerez, pravá</v>
      </c>
      <c r="C120" s="23">
        <v>1</v>
      </c>
      <c r="D120" s="57" t="s">
        <v>35</v>
      </c>
      <c r="E120" s="62">
        <f t="shared" si="3"/>
        <v>1</v>
      </c>
      <c r="F120" s="34" t="s">
        <v>35</v>
      </c>
      <c r="G120" s="68">
        <f>VLOOKUP(A120&amp;E120,Ceník!$A$2:$G$1296,7,FALSE)</f>
        <v>671</v>
      </c>
      <c r="H120" s="69">
        <f t="shared" si="2"/>
        <v>811.91</v>
      </c>
    </row>
    <row r="121" spans="1:8" ht="17.399999999999999" x14ac:dyDescent="0.3">
      <c r="A121" s="33" t="s">
        <v>2907</v>
      </c>
      <c r="B121" s="15" t="str">
        <f>VLOOKUP(A121&amp;E121,Ceník!$A$2:$G$1296,3,FALSE)</f>
        <v>zásuvkový úchytový profil "C" - černá mat</v>
      </c>
      <c r="C121" s="23">
        <v>4.0999999999999996</v>
      </c>
      <c r="D121" s="57" t="s">
        <v>6</v>
      </c>
      <c r="E121" s="62">
        <v>0.1</v>
      </c>
      <c r="F121" s="34" t="s">
        <v>6</v>
      </c>
      <c r="G121" s="68">
        <f>VLOOKUP(A121&amp;E121,Ceník!$A$2:$G$1296,7,FALSE)</f>
        <v>401</v>
      </c>
      <c r="H121" s="69">
        <f t="shared" si="2"/>
        <v>485.21</v>
      </c>
    </row>
    <row r="122" spans="1:8" ht="17.399999999999999" x14ac:dyDescent="0.3">
      <c r="A122" s="33" t="s">
        <v>2907</v>
      </c>
      <c r="B122" s="15" t="str">
        <f>VLOOKUP(A122&amp;E122,Ceník!$A$2:$G$1296,3,FALSE)</f>
        <v>zásuvkový úchytový profil "C" - černá mat</v>
      </c>
      <c r="C122" s="23">
        <v>4.0999999999999996</v>
      </c>
      <c r="D122" s="57" t="s">
        <v>6</v>
      </c>
      <c r="E122" s="62">
        <v>2.0499999999999998</v>
      </c>
      <c r="F122" s="34" t="s">
        <v>6</v>
      </c>
      <c r="G122" s="68">
        <f>VLOOKUP(A122&amp;E122,Ceník!$A$2:$G$1296,7,FALSE)</f>
        <v>347</v>
      </c>
      <c r="H122" s="69">
        <f t="shared" si="2"/>
        <v>419.87</v>
      </c>
    </row>
    <row r="123" spans="1:8" ht="17.399999999999999" x14ac:dyDescent="0.3">
      <c r="A123" s="33" t="s">
        <v>2907</v>
      </c>
      <c r="B123" s="15" t="str">
        <f>VLOOKUP(A123&amp;E123,Ceník!$A$2:$G$1296,3,FALSE)</f>
        <v>zásuvkový úchytový profil "C" - černá mat</v>
      </c>
      <c r="C123" s="23">
        <v>4.0999999999999996</v>
      </c>
      <c r="D123" s="57" t="s">
        <v>6</v>
      </c>
      <c r="E123" s="62">
        <v>4.0999999999999996</v>
      </c>
      <c r="F123" s="34" t="s">
        <v>6</v>
      </c>
      <c r="G123" s="68">
        <f>VLOOKUP(A123&amp;E123,Ceník!$A$2:$G$1296,7,FALSE)</f>
        <v>321</v>
      </c>
      <c r="H123" s="69">
        <f t="shared" si="2"/>
        <v>388.40999999999997</v>
      </c>
    </row>
    <row r="124" spans="1:8" ht="17.399999999999999" x14ac:dyDescent="0.3">
      <c r="A124" s="33" t="s">
        <v>2907</v>
      </c>
      <c r="B124" s="15" t="str">
        <f>VLOOKUP(A124&amp;E124,Ceník!$A$2:$G$1296,3,FALSE)</f>
        <v>zásuvkový úchytový profil "C" - černá mat</v>
      </c>
      <c r="C124" s="23">
        <v>4.0999999999999996</v>
      </c>
      <c r="D124" s="57" t="s">
        <v>6</v>
      </c>
      <c r="E124" s="62">
        <v>65.599999999999994</v>
      </c>
      <c r="F124" s="34" t="s">
        <v>6</v>
      </c>
      <c r="G124" s="68">
        <f>VLOOKUP(A124&amp;E124,Ceník!$A$2:$G$1296,7,FALSE)</f>
        <v>305</v>
      </c>
      <c r="H124" s="69">
        <f t="shared" si="2"/>
        <v>369.05</v>
      </c>
    </row>
    <row r="125" spans="1:8" ht="17.399999999999999" x14ac:dyDescent="0.3">
      <c r="A125" s="33" t="s">
        <v>2908</v>
      </c>
      <c r="B125" s="15" t="str">
        <f>VLOOKUP(A125&amp;E125,Ceník!$A$2:$G$1296,3,FALSE)</f>
        <v>zásuvkový úchytový profil "C" - bílá lesk</v>
      </c>
      <c r="C125" s="23">
        <v>4.0999999999999996</v>
      </c>
      <c r="D125" s="57" t="s">
        <v>6</v>
      </c>
      <c r="E125" s="62">
        <v>0.1</v>
      </c>
      <c r="F125" s="34" t="s">
        <v>6</v>
      </c>
      <c r="G125" s="68">
        <f>VLOOKUP(A125&amp;E125,Ceník!$A$2:$G$1296,7,FALSE)</f>
        <v>401</v>
      </c>
      <c r="H125" s="69">
        <f t="shared" si="2"/>
        <v>485.21</v>
      </c>
    </row>
    <row r="126" spans="1:8" ht="17.399999999999999" x14ac:dyDescent="0.3">
      <c r="A126" s="33" t="s">
        <v>2908</v>
      </c>
      <c r="B126" s="15" t="str">
        <f>VLOOKUP(A126&amp;E126,Ceník!$A$2:$G$1296,3,FALSE)</f>
        <v>zásuvkový úchytový profil "C" - bílá lesk</v>
      </c>
      <c r="C126" s="23">
        <v>4.0999999999999996</v>
      </c>
      <c r="D126" s="57" t="s">
        <v>6</v>
      </c>
      <c r="E126" s="62">
        <v>2.0499999999999998</v>
      </c>
      <c r="F126" s="34" t="s">
        <v>6</v>
      </c>
      <c r="G126" s="68">
        <f>VLOOKUP(A126&amp;E126,Ceník!$A$2:$G$1296,7,FALSE)</f>
        <v>347</v>
      </c>
      <c r="H126" s="69">
        <f t="shared" si="2"/>
        <v>419.87</v>
      </c>
    </row>
    <row r="127" spans="1:8" ht="17.399999999999999" x14ac:dyDescent="0.3">
      <c r="A127" s="33" t="s">
        <v>2908</v>
      </c>
      <c r="B127" s="15" t="str">
        <f>VLOOKUP(A127&amp;E127,Ceník!$A$2:$G$1296,3,FALSE)</f>
        <v>zásuvkový úchytový profil "C" - bílá lesk</v>
      </c>
      <c r="C127" s="23">
        <v>4.0999999999999996</v>
      </c>
      <c r="D127" s="57" t="s">
        <v>6</v>
      </c>
      <c r="E127" s="62">
        <v>4.0999999999999996</v>
      </c>
      <c r="F127" s="34" t="s">
        <v>6</v>
      </c>
      <c r="G127" s="68">
        <f>VLOOKUP(A127&amp;E127,Ceník!$A$2:$G$1296,7,FALSE)</f>
        <v>321</v>
      </c>
      <c r="H127" s="69">
        <f t="shared" si="2"/>
        <v>388.40999999999997</v>
      </c>
    </row>
    <row r="128" spans="1:8" ht="17.399999999999999" x14ac:dyDescent="0.3">
      <c r="A128" s="33" t="s">
        <v>2908</v>
      </c>
      <c r="B128" s="15" t="str">
        <f>VLOOKUP(A128&amp;E128,Ceník!$A$2:$G$1296,3,FALSE)</f>
        <v>zásuvkový úchytový profil "C" - bílá lesk</v>
      </c>
      <c r="C128" s="23">
        <v>4.0999999999999996</v>
      </c>
      <c r="D128" s="57" t="s">
        <v>6</v>
      </c>
      <c r="E128" s="62">
        <v>65.599999999999994</v>
      </c>
      <c r="F128" s="34" t="s">
        <v>6</v>
      </c>
      <c r="G128" s="68">
        <f>VLOOKUP(A128&amp;E128,Ceník!$A$2:$G$1296,7,FALSE)</f>
        <v>305</v>
      </c>
      <c r="H128" s="69">
        <f t="shared" si="2"/>
        <v>369.05</v>
      </c>
    </row>
    <row r="129" spans="1:8" ht="17.399999999999999" x14ac:dyDescent="0.3">
      <c r="A129" s="33" t="s">
        <v>2912</v>
      </c>
      <c r="B129" s="15" t="str">
        <f>VLOOKUP(A129&amp;E129,Ceník!$A$2:$G$1296,3,FALSE)</f>
        <v>zásuvkový úchytový profil "C" - hliník natural</v>
      </c>
      <c r="C129" s="23">
        <v>4.0999999999999996</v>
      </c>
      <c r="D129" s="57" t="s">
        <v>6</v>
      </c>
      <c r="E129" s="62">
        <v>0.1</v>
      </c>
      <c r="F129" s="34" t="s">
        <v>6</v>
      </c>
      <c r="G129" s="68">
        <f>VLOOKUP(A129&amp;E129,Ceník!$A$2:$G$1296,7,FALSE)</f>
        <v>361</v>
      </c>
      <c r="H129" s="69">
        <f t="shared" si="2"/>
        <v>436.81</v>
      </c>
    </row>
    <row r="130" spans="1:8" ht="17.399999999999999" x14ac:dyDescent="0.3">
      <c r="A130" s="33" t="s">
        <v>2912</v>
      </c>
      <c r="B130" s="15" t="str">
        <f>VLOOKUP(A130&amp;E130,Ceník!$A$2:$G$1296,3,FALSE)</f>
        <v>zásuvkový úchytový profil "C" - hliník natural</v>
      </c>
      <c r="C130" s="23">
        <v>4.0999999999999996</v>
      </c>
      <c r="D130" s="57" t="s">
        <v>6</v>
      </c>
      <c r="E130" s="62">
        <v>2.0499999999999998</v>
      </c>
      <c r="F130" s="34" t="s">
        <v>6</v>
      </c>
      <c r="G130" s="68">
        <f>VLOOKUP(A130&amp;E130,Ceník!$A$2:$G$1296,7,FALSE)</f>
        <v>312</v>
      </c>
      <c r="H130" s="69">
        <f t="shared" si="2"/>
        <v>377.52</v>
      </c>
    </row>
    <row r="131" spans="1:8" ht="17.399999999999999" x14ac:dyDescent="0.3">
      <c r="A131" s="33" t="s">
        <v>2912</v>
      </c>
      <c r="B131" s="15" t="str">
        <f>VLOOKUP(A131&amp;E131,Ceník!$A$2:$G$1296,3,FALSE)</f>
        <v>zásuvkový úchytový profil "C" - hliník natural</v>
      </c>
      <c r="C131" s="23">
        <v>4.0999999999999996</v>
      </c>
      <c r="D131" s="57" t="s">
        <v>6</v>
      </c>
      <c r="E131" s="62">
        <v>4.0999999999999996</v>
      </c>
      <c r="F131" s="34" t="s">
        <v>6</v>
      </c>
      <c r="G131" s="68">
        <f>VLOOKUP(A131&amp;E131,Ceník!$A$2:$G$1296,7,FALSE)</f>
        <v>289</v>
      </c>
      <c r="H131" s="69">
        <f t="shared" si="2"/>
        <v>349.69</v>
      </c>
    </row>
    <row r="132" spans="1:8" ht="17.399999999999999" x14ac:dyDescent="0.3">
      <c r="A132" s="33" t="s">
        <v>2912</v>
      </c>
      <c r="B132" s="15" t="str">
        <f>VLOOKUP(A132&amp;E132,Ceník!$A$2:$G$1296,3,FALSE)</f>
        <v>zásuvkový úchytový profil "C" - hliník natural</v>
      </c>
      <c r="C132" s="23">
        <v>4.0999999999999996</v>
      </c>
      <c r="D132" s="57" t="s">
        <v>6</v>
      </c>
      <c r="E132" s="62">
        <v>65.599999999999994</v>
      </c>
      <c r="F132" s="34" t="s">
        <v>6</v>
      </c>
      <c r="G132" s="68">
        <f>VLOOKUP(A132&amp;E132,Ceník!$A$2:$G$1296,7,FALSE)</f>
        <v>275</v>
      </c>
      <c r="H132" s="69">
        <f t="shared" si="2"/>
        <v>332.75</v>
      </c>
    </row>
    <row r="133" spans="1:8" ht="17.399999999999999" x14ac:dyDescent="0.3">
      <c r="A133" s="33" t="s">
        <v>2909</v>
      </c>
      <c r="B133" s="15" t="str">
        <f>VLOOKUP(A133&amp;E133,Ceník!$A$2:$G$1296,3,FALSE)</f>
        <v>zásuvkový úchytový profil "C" - hliník broušený</v>
      </c>
      <c r="C133" s="23">
        <v>4.0999999999999996</v>
      </c>
      <c r="D133" s="57" t="s">
        <v>6</v>
      </c>
      <c r="E133" s="62">
        <v>0.1</v>
      </c>
      <c r="F133" s="34" t="s">
        <v>6</v>
      </c>
      <c r="G133" s="68">
        <f>VLOOKUP(A133&amp;E133,Ceník!$A$2:$G$1296,7,FALSE)</f>
        <v>401</v>
      </c>
      <c r="H133" s="69">
        <f t="shared" si="2"/>
        <v>485.21</v>
      </c>
    </row>
    <row r="134" spans="1:8" ht="17.399999999999999" x14ac:dyDescent="0.3">
      <c r="A134" s="33" t="s">
        <v>2909</v>
      </c>
      <c r="B134" s="15" t="str">
        <f>VLOOKUP(A134&amp;E134,Ceník!$A$2:$G$1296,3,FALSE)</f>
        <v>zásuvkový úchytový profil "C" - hliník broušený</v>
      </c>
      <c r="C134" s="23">
        <v>4.0999999999999996</v>
      </c>
      <c r="D134" s="57" t="s">
        <v>6</v>
      </c>
      <c r="E134" s="62">
        <v>2.0499999999999998</v>
      </c>
      <c r="F134" s="34" t="s">
        <v>6</v>
      </c>
      <c r="G134" s="68">
        <f>VLOOKUP(A134&amp;E134,Ceník!$A$2:$G$1296,7,FALSE)</f>
        <v>347</v>
      </c>
      <c r="H134" s="69">
        <f t="shared" si="2"/>
        <v>419.87</v>
      </c>
    </row>
    <row r="135" spans="1:8" ht="17.399999999999999" x14ac:dyDescent="0.3">
      <c r="A135" s="33" t="s">
        <v>2909</v>
      </c>
      <c r="B135" s="15" t="str">
        <f>VLOOKUP(A135&amp;E135,Ceník!$A$2:$G$1296,3,FALSE)</f>
        <v>zásuvkový úchytový profil "C" - hliník broušený</v>
      </c>
      <c r="C135" s="23">
        <v>4.0999999999999996</v>
      </c>
      <c r="D135" s="57" t="s">
        <v>6</v>
      </c>
      <c r="E135" s="62">
        <v>4.0999999999999996</v>
      </c>
      <c r="F135" s="34" t="s">
        <v>6</v>
      </c>
      <c r="G135" s="68">
        <f>VLOOKUP(A135&amp;E135,Ceník!$A$2:$G$1296,7,FALSE)</f>
        <v>321</v>
      </c>
      <c r="H135" s="69">
        <f t="shared" si="2"/>
        <v>388.40999999999997</v>
      </c>
    </row>
    <row r="136" spans="1:8" ht="17.399999999999999" x14ac:dyDescent="0.3">
      <c r="A136" s="33" t="s">
        <v>2909</v>
      </c>
      <c r="B136" s="15" t="str">
        <f>VLOOKUP(A136&amp;E136,Ceník!$A$2:$G$1296,3,FALSE)</f>
        <v>zásuvkový úchytový profil "C" - hliník broušený</v>
      </c>
      <c r="C136" s="23">
        <v>4.0999999999999996</v>
      </c>
      <c r="D136" s="57" t="s">
        <v>6</v>
      </c>
      <c r="E136" s="62">
        <v>65.599999999999994</v>
      </c>
      <c r="F136" s="34" t="s">
        <v>6</v>
      </c>
      <c r="G136" s="68">
        <f>VLOOKUP(A136&amp;E136,Ceník!$A$2:$G$1296,7,FALSE)</f>
        <v>305</v>
      </c>
      <c r="H136" s="69">
        <f t="shared" ref="H136:H198" si="4">SUM(G136)*1.21</f>
        <v>369.05</v>
      </c>
    </row>
    <row r="137" spans="1:8" ht="17.399999999999999" x14ac:dyDescent="0.3">
      <c r="A137" s="33" t="s">
        <v>2913</v>
      </c>
      <c r="B137" s="15" t="str">
        <f>VLOOKUP(A137&amp;E137,Ceník!$A$2:$G$1296,3,FALSE)</f>
        <v>zásuvkový úchytový profil "C" - nerez broušený</v>
      </c>
      <c r="C137" s="23">
        <v>4.0999999999999996</v>
      </c>
      <c r="D137" s="57" t="s">
        <v>6</v>
      </c>
      <c r="E137" s="62">
        <v>0.1</v>
      </c>
      <c r="F137" s="34" t="s">
        <v>6</v>
      </c>
      <c r="G137" s="68">
        <f>VLOOKUP(A137&amp;E137,Ceník!$A$2:$G$1296,7,FALSE)</f>
        <v>401</v>
      </c>
      <c r="H137" s="69">
        <f t="shared" si="4"/>
        <v>485.21</v>
      </c>
    </row>
    <row r="138" spans="1:8" ht="17.399999999999999" x14ac:dyDescent="0.3">
      <c r="A138" s="33" t="s">
        <v>2913</v>
      </c>
      <c r="B138" s="15" t="str">
        <f>VLOOKUP(A138&amp;E138,Ceník!$A$2:$G$1296,3,FALSE)</f>
        <v>zásuvkový úchytový profil "C" - nerez broušený</v>
      </c>
      <c r="C138" s="23">
        <v>4.0999999999999996</v>
      </c>
      <c r="D138" s="57" t="s">
        <v>6</v>
      </c>
      <c r="E138" s="62">
        <v>2.0499999999999998</v>
      </c>
      <c r="F138" s="34" t="s">
        <v>6</v>
      </c>
      <c r="G138" s="68">
        <f>VLOOKUP(A138&amp;E138,Ceník!$A$2:$G$1296,7,FALSE)</f>
        <v>347</v>
      </c>
      <c r="H138" s="69">
        <f t="shared" si="4"/>
        <v>419.87</v>
      </c>
    </row>
    <row r="139" spans="1:8" ht="17.399999999999999" x14ac:dyDescent="0.3">
      <c r="A139" s="33" t="s">
        <v>2913</v>
      </c>
      <c r="B139" s="15" t="str">
        <f>VLOOKUP(A139&amp;E139,Ceník!$A$2:$G$1296,3,FALSE)</f>
        <v>zásuvkový úchytový profil "C" - nerez broušený</v>
      </c>
      <c r="C139" s="23">
        <v>4.0999999999999996</v>
      </c>
      <c r="D139" s="57" t="s">
        <v>6</v>
      </c>
      <c r="E139" s="62">
        <v>4.0999999999999996</v>
      </c>
      <c r="F139" s="34" t="s">
        <v>6</v>
      </c>
      <c r="G139" s="68">
        <f>VLOOKUP(A139&amp;E139,Ceník!$A$2:$G$1296,7,FALSE)</f>
        <v>321</v>
      </c>
      <c r="H139" s="69">
        <f t="shared" si="4"/>
        <v>388.40999999999997</v>
      </c>
    </row>
    <row r="140" spans="1:8" ht="17.399999999999999" x14ac:dyDescent="0.3">
      <c r="A140" s="33" t="s">
        <v>2913</v>
      </c>
      <c r="B140" s="15" t="str">
        <f>VLOOKUP(A140&amp;E140,Ceník!$A$2:$G$1296,3,FALSE)</f>
        <v>zásuvkový úchytový profil "C" - nerez broušený</v>
      </c>
      <c r="C140" s="23">
        <v>4.0999999999999996</v>
      </c>
      <c r="D140" s="57" t="s">
        <v>6</v>
      </c>
      <c r="E140" s="62">
        <v>65.599999999999994</v>
      </c>
      <c r="F140" s="34" t="s">
        <v>6</v>
      </c>
      <c r="G140" s="68">
        <f>VLOOKUP(A140&amp;E140,Ceník!$A$2:$G$1296,7,FALSE)</f>
        <v>305</v>
      </c>
      <c r="H140" s="69">
        <f t="shared" si="4"/>
        <v>369.05</v>
      </c>
    </row>
    <row r="141" spans="1:8" ht="17.399999999999999" x14ac:dyDescent="0.3">
      <c r="A141" s="33" t="s">
        <v>2910</v>
      </c>
      <c r="B141" s="15" t="str">
        <f>VLOOKUP(A141&amp;E141,Ceník!$A$2:$G$1296,3,FALSE)</f>
        <v>zásuvkový úchytový profil "C" - antracit RAL7016</v>
      </c>
      <c r="C141" s="23">
        <v>4.0999999999999996</v>
      </c>
      <c r="D141" s="57" t="s">
        <v>6</v>
      </c>
      <c r="E141" s="62">
        <v>0.1</v>
      </c>
      <c r="F141" s="34" t="s">
        <v>6</v>
      </c>
      <c r="G141" s="68">
        <f>VLOOKUP(A141&amp;E141,Ceník!$A$2:$G$1296,7,FALSE)</f>
        <v>401</v>
      </c>
      <c r="H141" s="69">
        <f t="shared" si="4"/>
        <v>485.21</v>
      </c>
    </row>
    <row r="142" spans="1:8" ht="17.399999999999999" x14ac:dyDescent="0.3">
      <c r="A142" s="33" t="s">
        <v>2910</v>
      </c>
      <c r="B142" s="15" t="str">
        <f>VLOOKUP(A142&amp;E142,Ceník!$A$2:$G$1296,3,FALSE)</f>
        <v>zásuvkový úchytový profil "C" - antracit RAL7016</v>
      </c>
      <c r="C142" s="23">
        <v>4.0999999999999996</v>
      </c>
      <c r="D142" s="57" t="s">
        <v>6</v>
      </c>
      <c r="E142" s="62">
        <v>2.0499999999999998</v>
      </c>
      <c r="F142" s="34" t="s">
        <v>6</v>
      </c>
      <c r="G142" s="68">
        <f>VLOOKUP(A142&amp;E142,Ceník!$A$2:$G$1296,7,FALSE)</f>
        <v>347</v>
      </c>
      <c r="H142" s="69">
        <f t="shared" si="4"/>
        <v>419.87</v>
      </c>
    </row>
    <row r="143" spans="1:8" ht="17.399999999999999" x14ac:dyDescent="0.3">
      <c r="A143" s="33" t="s">
        <v>2910</v>
      </c>
      <c r="B143" s="15" t="str">
        <f>VLOOKUP(A143&amp;E143,Ceník!$A$2:$G$1296,3,FALSE)</f>
        <v>zásuvkový úchytový profil "C" - antracit RAL7016</v>
      </c>
      <c r="C143" s="23">
        <v>4.0999999999999996</v>
      </c>
      <c r="D143" s="57" t="s">
        <v>6</v>
      </c>
      <c r="E143" s="62">
        <v>4.0999999999999996</v>
      </c>
      <c r="F143" s="34" t="s">
        <v>6</v>
      </c>
      <c r="G143" s="68">
        <f>VLOOKUP(A143&amp;E143,Ceník!$A$2:$G$1296,7,FALSE)</f>
        <v>321</v>
      </c>
      <c r="H143" s="69">
        <f t="shared" si="4"/>
        <v>388.40999999999997</v>
      </c>
    </row>
    <row r="144" spans="1:8" ht="17.399999999999999" x14ac:dyDescent="0.3">
      <c r="A144" s="33" t="s">
        <v>2910</v>
      </c>
      <c r="B144" s="15" t="str">
        <f>VLOOKUP(A144&amp;E144,Ceník!$A$2:$G$1296,3,FALSE)</f>
        <v>zásuvkový úchytový profil "C" - antracit RAL7016</v>
      </c>
      <c r="C144" s="23">
        <v>4.0999999999999996</v>
      </c>
      <c r="D144" s="57" t="s">
        <v>6</v>
      </c>
      <c r="E144" s="62">
        <v>65.599999999999994</v>
      </c>
      <c r="F144" s="34" t="s">
        <v>6</v>
      </c>
      <c r="G144" s="68">
        <f>VLOOKUP(A144&amp;E144,Ceník!$A$2:$G$1296,7,FALSE)</f>
        <v>305</v>
      </c>
      <c r="H144" s="69">
        <f t="shared" si="4"/>
        <v>369.05</v>
      </c>
    </row>
    <row r="145" spans="1:8" ht="17.399999999999999" x14ac:dyDescent="0.3">
      <c r="A145" s="33" t="s">
        <v>2911</v>
      </c>
      <c r="B145" s="15" t="str">
        <f>VLOOKUP(A145&amp;E145,Ceník!$A$2:$G$1296,3,FALSE)</f>
        <v>zásuvkový úchytový profil "C" - DÝHA dub</v>
      </c>
      <c r="C145" s="23">
        <v>4.0999999999999996</v>
      </c>
      <c r="D145" s="57" t="s">
        <v>6</v>
      </c>
      <c r="E145" s="62">
        <v>0.1</v>
      </c>
      <c r="F145" s="34" t="s">
        <v>6</v>
      </c>
      <c r="G145" s="68">
        <f>VLOOKUP(A145&amp;E145,Ceník!$A$2:$G$1296,7,FALSE)</f>
        <v>728</v>
      </c>
      <c r="H145" s="69">
        <f t="shared" si="4"/>
        <v>880.88</v>
      </c>
    </row>
    <row r="146" spans="1:8" ht="17.399999999999999" x14ac:dyDescent="0.3">
      <c r="A146" s="33" t="s">
        <v>2911</v>
      </c>
      <c r="B146" s="15" t="str">
        <f>VLOOKUP(A146&amp;E146,Ceník!$A$2:$G$1296,3,FALSE)</f>
        <v>zásuvkový úchytový profil "C" - DÝHA dub</v>
      </c>
      <c r="C146" s="23">
        <v>4.0999999999999996</v>
      </c>
      <c r="D146" s="57" t="s">
        <v>6</v>
      </c>
      <c r="E146" s="62">
        <v>2.0499999999999998</v>
      </c>
      <c r="F146" s="34" t="s">
        <v>6</v>
      </c>
      <c r="G146" s="68">
        <f>VLOOKUP(A146&amp;E146,Ceník!$A$2:$G$1296,7,FALSE)</f>
        <v>683</v>
      </c>
      <c r="H146" s="69">
        <f t="shared" si="4"/>
        <v>826.43</v>
      </c>
    </row>
    <row r="147" spans="1:8" ht="17.399999999999999" x14ac:dyDescent="0.3">
      <c r="A147" s="33" t="s">
        <v>2911</v>
      </c>
      <c r="B147" s="15" t="str">
        <f>VLOOKUP(A147&amp;E147,Ceník!$A$2:$G$1296,3,FALSE)</f>
        <v>zásuvkový úchytový profil "C" - DÝHA dub</v>
      </c>
      <c r="C147" s="23">
        <v>4.0999999999999996</v>
      </c>
      <c r="D147" s="57" t="s">
        <v>6</v>
      </c>
      <c r="E147" s="62">
        <v>4.0999999999999996</v>
      </c>
      <c r="F147" s="34" t="s">
        <v>6</v>
      </c>
      <c r="G147" s="68">
        <f>VLOOKUP(A147&amp;E147,Ceník!$A$2:$G$1296,7,FALSE)</f>
        <v>650</v>
      </c>
      <c r="H147" s="69">
        <f t="shared" si="4"/>
        <v>786.5</v>
      </c>
    </row>
    <row r="148" spans="1:8" ht="17.399999999999999" x14ac:dyDescent="0.3">
      <c r="A148" s="33" t="s">
        <v>2911</v>
      </c>
      <c r="B148" s="15" t="str">
        <f>VLOOKUP(A148&amp;E148,Ceník!$A$2:$G$1296,3,FALSE)</f>
        <v>zásuvkový úchytový profil "C" - DÝHA dub</v>
      </c>
      <c r="C148" s="23">
        <v>4.0999999999999996</v>
      </c>
      <c r="D148" s="57" t="s">
        <v>6</v>
      </c>
      <c r="E148" s="62">
        <v>65.599999999999994</v>
      </c>
      <c r="F148" s="34" t="s">
        <v>6</v>
      </c>
      <c r="G148" s="68">
        <f>VLOOKUP(A148&amp;E148,Ceník!$A$2:$G$1296,7,FALSE)</f>
        <v>618</v>
      </c>
      <c r="H148" s="69">
        <f t="shared" si="4"/>
        <v>747.78</v>
      </c>
    </row>
    <row r="149" spans="1:8" ht="17.399999999999999" x14ac:dyDescent="0.3">
      <c r="A149" s="33" t="s">
        <v>2921</v>
      </c>
      <c r="B149" s="15" t="str">
        <f>VLOOKUP(A149&amp;E149,Ceník!$A$2:$G$1296,3,FALSE)</f>
        <v>zásuvkový úchytový profil "C" - zlatá broušená</v>
      </c>
      <c r="C149" s="23">
        <v>4.0999999999999996</v>
      </c>
      <c r="D149" s="57" t="s">
        <v>6</v>
      </c>
      <c r="E149" s="62">
        <v>0.1</v>
      </c>
      <c r="F149" s="34" t="s">
        <v>6</v>
      </c>
      <c r="G149" s="68">
        <f>VLOOKUP(A149&amp;E149,Ceník!$A$2:$G$1296,7,FALSE)</f>
        <v>465</v>
      </c>
      <c r="H149" s="69">
        <f t="shared" si="4"/>
        <v>562.65</v>
      </c>
    </row>
    <row r="150" spans="1:8" ht="17.399999999999999" x14ac:dyDescent="0.3">
      <c r="A150" s="33" t="s">
        <v>2921</v>
      </c>
      <c r="B150" s="15" t="str">
        <f>VLOOKUP(A150&amp;E150,Ceník!$A$2:$G$1296,3,FALSE)</f>
        <v>zásuvkový úchytový profil "C" - zlatá broušená</v>
      </c>
      <c r="C150" s="23">
        <v>4.0999999999999996</v>
      </c>
      <c r="D150" s="57" t="s">
        <v>6</v>
      </c>
      <c r="E150" s="62">
        <v>2.0499999999999998</v>
      </c>
      <c r="F150" s="34" t="s">
        <v>6</v>
      </c>
      <c r="G150" s="68">
        <f>VLOOKUP(A150&amp;E150,Ceník!$A$2:$G$1296,7,FALSE)</f>
        <v>436</v>
      </c>
      <c r="H150" s="69">
        <f t="shared" si="4"/>
        <v>527.55999999999995</v>
      </c>
    </row>
    <row r="151" spans="1:8" ht="17.399999999999999" x14ac:dyDescent="0.3">
      <c r="A151" s="33" t="s">
        <v>2921</v>
      </c>
      <c r="B151" s="15" t="str">
        <f>VLOOKUP(A151&amp;E151,Ceník!$A$2:$G$1296,3,FALSE)</f>
        <v>zásuvkový úchytový profil "C" - zlatá broušená</v>
      </c>
      <c r="C151" s="23">
        <v>4.0999999999999996</v>
      </c>
      <c r="D151" s="57" t="s">
        <v>6</v>
      </c>
      <c r="E151" s="62">
        <v>4.0999999999999996</v>
      </c>
      <c r="F151" s="34" t="s">
        <v>6</v>
      </c>
      <c r="G151" s="68">
        <f>VLOOKUP(A151&amp;E151,Ceník!$A$2:$G$1296,7,FALSE)</f>
        <v>415</v>
      </c>
      <c r="H151" s="69">
        <f t="shared" si="4"/>
        <v>502.15</v>
      </c>
    </row>
    <row r="152" spans="1:8" ht="17.399999999999999" x14ac:dyDescent="0.3">
      <c r="A152" s="33" t="s">
        <v>2945</v>
      </c>
      <c r="B152" s="15" t="str">
        <f>VLOOKUP(A152&amp;E152,Ceník!$A$2:$G$1296,3,FALSE)</f>
        <v>PLASTOVÝ roh vnější k úchytovému profilu - černý</v>
      </c>
      <c r="C152" s="23">
        <v>1</v>
      </c>
      <c r="D152" s="57" t="s">
        <v>35</v>
      </c>
      <c r="E152" s="62">
        <v>1</v>
      </c>
      <c r="F152" s="34" t="s">
        <v>35</v>
      </c>
      <c r="G152" s="68">
        <f>VLOOKUP(A152&amp;E152,Ceník!$A$2:$G$1296,7,FALSE)</f>
        <v>179</v>
      </c>
      <c r="H152" s="69">
        <f t="shared" si="4"/>
        <v>216.59</v>
      </c>
    </row>
    <row r="153" spans="1:8" ht="17.399999999999999" x14ac:dyDescent="0.3">
      <c r="A153" s="33" t="s">
        <v>2946</v>
      </c>
      <c r="B153" s="15" t="str">
        <f>VLOOKUP(A153&amp;E153,Ceník!$A$2:$G$1296,3,FALSE)</f>
        <v>PLASTOVÝ roh vnější k úchytovému profilu - bílá</v>
      </c>
      <c r="C153" s="23">
        <v>1</v>
      </c>
      <c r="D153" s="57" t="s">
        <v>35</v>
      </c>
      <c r="E153" s="62">
        <v>1</v>
      </c>
      <c r="F153" s="34" t="s">
        <v>35</v>
      </c>
      <c r="G153" s="68">
        <f>VLOOKUP(A153&amp;E153,Ceník!$A$2:$G$1296,7,FALSE)</f>
        <v>179</v>
      </c>
      <c r="H153" s="69">
        <f t="shared" si="4"/>
        <v>216.59</v>
      </c>
    </row>
    <row r="154" spans="1:8" ht="17.399999999999999" x14ac:dyDescent="0.3">
      <c r="A154" s="33" t="s">
        <v>2947</v>
      </c>
      <c r="B154" s="15" t="str">
        <f>VLOOKUP(A154&amp;E154,Ceník!$A$2:$G$1296,3,FALSE)</f>
        <v>PLASTOVÝ roh vnější k úchytovému profilu - hliník</v>
      </c>
      <c r="C154" s="23">
        <v>1</v>
      </c>
      <c r="D154" s="57" t="s">
        <v>35</v>
      </c>
      <c r="E154" s="62">
        <v>1</v>
      </c>
      <c r="F154" s="34" t="s">
        <v>35</v>
      </c>
      <c r="G154" s="68">
        <f>VLOOKUP(A154&amp;E154,Ceník!$A$2:$G$1296,7,FALSE)</f>
        <v>179</v>
      </c>
      <c r="H154" s="69">
        <f t="shared" si="4"/>
        <v>216.59</v>
      </c>
    </row>
    <row r="155" spans="1:8" ht="17.399999999999999" x14ac:dyDescent="0.3">
      <c r="A155" s="33" t="s">
        <v>2948</v>
      </c>
      <c r="B155" s="15" t="str">
        <f>VLOOKUP(A155&amp;E155,Ceník!$A$2:$G$1296,3,FALSE)</f>
        <v>PLASTOVÝ roh vnější k úchytovému profilu - antracit</v>
      </c>
      <c r="C155" s="23">
        <v>1</v>
      </c>
      <c r="D155" s="57" t="s">
        <v>35</v>
      </c>
      <c r="E155" s="62">
        <v>1</v>
      </c>
      <c r="F155" s="34" t="s">
        <v>35</v>
      </c>
      <c r="G155" s="68">
        <f>VLOOKUP(A155&amp;E155,Ceník!$A$2:$G$1296,7,FALSE)</f>
        <v>179</v>
      </c>
      <c r="H155" s="69">
        <f t="shared" si="4"/>
        <v>216.59</v>
      </c>
    </row>
    <row r="156" spans="1:8" ht="17.399999999999999" x14ac:dyDescent="0.3">
      <c r="A156" s="33" t="s">
        <v>2949</v>
      </c>
      <c r="B156" s="15" t="str">
        <f>VLOOKUP(A156&amp;E156,Ceník!$A$2:$G$1296,3,FALSE)</f>
        <v>PLASTOVÝ roh vnější k úchytovému profilu - nerez</v>
      </c>
      <c r="C156" s="23">
        <v>1</v>
      </c>
      <c r="D156" s="57" t="s">
        <v>35</v>
      </c>
      <c r="E156" s="62">
        <v>1</v>
      </c>
      <c r="F156" s="34" t="s">
        <v>35</v>
      </c>
      <c r="G156" s="68">
        <f>VLOOKUP(A156&amp;E156,Ceník!$A$2:$G$1296,7,FALSE)</f>
        <v>179</v>
      </c>
      <c r="H156" s="69">
        <f t="shared" si="4"/>
        <v>216.59</v>
      </c>
    </row>
    <row r="157" spans="1:8" ht="17.399999999999999" x14ac:dyDescent="0.3">
      <c r="A157" s="33" t="s">
        <v>2950</v>
      </c>
      <c r="B157" s="15" t="str">
        <f>VLOOKUP(A157&amp;E157,Ceník!$A$2:$G$1296,3,FALSE)</f>
        <v>PLASTOVÝ roh vnější k úchytovému profilu - zlatá</v>
      </c>
      <c r="C157" s="23">
        <v>1</v>
      </c>
      <c r="D157" s="57" t="s">
        <v>35</v>
      </c>
      <c r="E157" s="62">
        <v>1</v>
      </c>
      <c r="F157" s="34" t="s">
        <v>35</v>
      </c>
      <c r="G157" s="68">
        <f>VLOOKUP(A157&amp;E157,Ceník!$A$2:$G$1296,7,FALSE)</f>
        <v>179</v>
      </c>
      <c r="H157" s="69">
        <f t="shared" si="4"/>
        <v>216.59</v>
      </c>
    </row>
    <row r="158" spans="1:8" ht="17.399999999999999" x14ac:dyDescent="0.3">
      <c r="A158" s="33" t="s">
        <v>2951</v>
      </c>
      <c r="B158" s="15" t="str">
        <f>VLOOKUP(A158&amp;E158,Ceník!$A$2:$G$1296,3,FALSE)</f>
        <v>PLASTOVÝ roh vnitřní k úchytovému profilu - černý</v>
      </c>
      <c r="C158" s="23">
        <v>1</v>
      </c>
      <c r="D158" s="57" t="s">
        <v>35</v>
      </c>
      <c r="E158" s="62">
        <v>1</v>
      </c>
      <c r="F158" s="34" t="s">
        <v>35</v>
      </c>
      <c r="G158" s="68">
        <f>VLOOKUP(A158&amp;E158,Ceník!$A$2:$G$1296,7,FALSE)</f>
        <v>179</v>
      </c>
      <c r="H158" s="69">
        <f t="shared" si="4"/>
        <v>216.59</v>
      </c>
    </row>
    <row r="159" spans="1:8" ht="17.399999999999999" x14ac:dyDescent="0.3">
      <c r="A159" s="33" t="s">
        <v>2952</v>
      </c>
      <c r="B159" s="15" t="str">
        <f>VLOOKUP(A159&amp;E159,Ceník!$A$2:$G$1296,3,FALSE)</f>
        <v>PLASTOVÝ roh vnitřní k úchytovému profilu - bílá</v>
      </c>
      <c r="C159" s="23">
        <v>1</v>
      </c>
      <c r="D159" s="57" t="s">
        <v>35</v>
      </c>
      <c r="E159" s="62">
        <v>1</v>
      </c>
      <c r="F159" s="34" t="s">
        <v>35</v>
      </c>
      <c r="G159" s="68">
        <f>VLOOKUP(A159&amp;E159,Ceník!$A$2:$G$1296,7,FALSE)</f>
        <v>179</v>
      </c>
      <c r="H159" s="69">
        <f t="shared" si="4"/>
        <v>216.59</v>
      </c>
    </row>
    <row r="160" spans="1:8" ht="17.399999999999999" x14ac:dyDescent="0.3">
      <c r="A160" s="33" t="s">
        <v>2953</v>
      </c>
      <c r="B160" s="15" t="str">
        <f>VLOOKUP(A160&amp;E160,Ceník!$A$2:$G$1296,3,FALSE)</f>
        <v>PLASTOVÝ roh vnitřní k úchytovému profilu - hliník</v>
      </c>
      <c r="C160" s="23">
        <v>1</v>
      </c>
      <c r="D160" s="57" t="s">
        <v>35</v>
      </c>
      <c r="E160" s="62">
        <v>1</v>
      </c>
      <c r="F160" s="34" t="s">
        <v>35</v>
      </c>
      <c r="G160" s="68">
        <f>VLOOKUP(A160&amp;E160,Ceník!$A$2:$G$1296,7,FALSE)</f>
        <v>179</v>
      </c>
      <c r="H160" s="69">
        <f t="shared" si="4"/>
        <v>216.59</v>
      </c>
    </row>
    <row r="161" spans="1:8" ht="17.399999999999999" x14ac:dyDescent="0.3">
      <c r="A161" s="33" t="s">
        <v>2954</v>
      </c>
      <c r="B161" s="15" t="str">
        <f>VLOOKUP(A161&amp;E161,Ceník!$A$2:$G$1296,3,FALSE)</f>
        <v>PLASTOVÝ roh vnitřní k úchytovému profilu - antracit</v>
      </c>
      <c r="C161" s="23">
        <v>1</v>
      </c>
      <c r="D161" s="57" t="s">
        <v>35</v>
      </c>
      <c r="E161" s="62">
        <v>1</v>
      </c>
      <c r="F161" s="34" t="s">
        <v>35</v>
      </c>
      <c r="G161" s="68">
        <f>VLOOKUP(A161&amp;E161,Ceník!$A$2:$G$1296,7,FALSE)</f>
        <v>179</v>
      </c>
      <c r="H161" s="69">
        <f t="shared" si="4"/>
        <v>216.59</v>
      </c>
    </row>
    <row r="162" spans="1:8" ht="17.399999999999999" x14ac:dyDescent="0.3">
      <c r="A162" s="33" t="s">
        <v>2955</v>
      </c>
      <c r="B162" s="15" t="str">
        <f>VLOOKUP(A162&amp;E162,Ceník!$A$2:$G$1296,3,FALSE)</f>
        <v>PLASTOVÝ roh vnitřní k úchytovému profilu - nerez</v>
      </c>
      <c r="C162" s="23">
        <v>1</v>
      </c>
      <c r="D162" s="57" t="s">
        <v>35</v>
      </c>
      <c r="E162" s="62">
        <v>1</v>
      </c>
      <c r="F162" s="34" t="s">
        <v>35</v>
      </c>
      <c r="G162" s="68">
        <f>VLOOKUP(A162&amp;E162,Ceník!$A$2:$G$1296,7,FALSE)</f>
        <v>179</v>
      </c>
      <c r="H162" s="69">
        <f t="shared" si="4"/>
        <v>216.59</v>
      </c>
    </row>
    <row r="163" spans="1:8" ht="17.399999999999999" x14ac:dyDescent="0.3">
      <c r="A163" s="33" t="s">
        <v>2895</v>
      </c>
      <c r="B163" s="15" t="str">
        <f>VLOOKUP(A163&amp;E163,Ceník!$A$2:$G$1296,3,FALSE)</f>
        <v>PLASTOVÝ roh vnitřní k úchytovému profilu - zlatá</v>
      </c>
      <c r="C163" s="23">
        <v>1</v>
      </c>
      <c r="D163" s="57" t="s">
        <v>35</v>
      </c>
      <c r="E163" s="62">
        <v>1</v>
      </c>
      <c r="F163" s="34" t="s">
        <v>35</v>
      </c>
      <c r="G163" s="68">
        <f>VLOOKUP(A163&amp;E163,Ceník!$A$2:$G$1296,7,FALSE)</f>
        <v>179</v>
      </c>
      <c r="H163" s="69">
        <f t="shared" si="4"/>
        <v>216.59</v>
      </c>
    </row>
    <row r="164" spans="1:8" ht="17.399999999999999" x14ac:dyDescent="0.3">
      <c r="A164" s="33" t="s">
        <v>210</v>
      </c>
      <c r="B164" s="15" t="str">
        <f>VLOOKUP(A164&amp;E164,Ceník!$A$2:$G$1296,3,FALSE)</f>
        <v>koncovka k úchytovému profilu "C" - černá</v>
      </c>
      <c r="C164" s="23">
        <v>1</v>
      </c>
      <c r="D164" s="57" t="s">
        <v>35</v>
      </c>
      <c r="E164" s="62">
        <f t="shared" ref="E164:E173" si="5">C164</f>
        <v>1</v>
      </c>
      <c r="F164" s="34" t="s">
        <v>35</v>
      </c>
      <c r="G164" s="68">
        <f>VLOOKUP(A164&amp;E164,Ceník!$A$2:$G$1296,7,FALSE)</f>
        <v>115</v>
      </c>
      <c r="H164" s="69">
        <f t="shared" si="4"/>
        <v>139.15</v>
      </c>
    </row>
    <row r="165" spans="1:8" ht="17.399999999999999" x14ac:dyDescent="0.3">
      <c r="A165" s="33" t="s">
        <v>212</v>
      </c>
      <c r="B165" s="15" t="str">
        <f>VLOOKUP(A165&amp;E165,Ceník!$A$2:$G$1296,3,FALSE)</f>
        <v>koncovka k úchytovému profilu "C" - bílá</v>
      </c>
      <c r="C165" s="23">
        <v>1</v>
      </c>
      <c r="D165" s="57" t="s">
        <v>35</v>
      </c>
      <c r="E165" s="62">
        <f t="shared" si="5"/>
        <v>1</v>
      </c>
      <c r="F165" s="34" t="s">
        <v>35</v>
      </c>
      <c r="G165" s="68">
        <f>VLOOKUP(A165&amp;E165,Ceník!$A$2:$G$1296,7,FALSE)</f>
        <v>115</v>
      </c>
      <c r="H165" s="69">
        <f t="shared" si="4"/>
        <v>139.15</v>
      </c>
    </row>
    <row r="166" spans="1:8" ht="17.399999999999999" x14ac:dyDescent="0.3">
      <c r="A166" s="33" t="s">
        <v>214</v>
      </c>
      <c r="B166" s="15" t="str">
        <f>VLOOKUP(A166&amp;E166,Ceník!$A$2:$G$1296,3,FALSE)</f>
        <v>koncovka k úchytovému profilu "C" - hliník (pro Al+Nat)</v>
      </c>
      <c r="C166" s="23">
        <v>1</v>
      </c>
      <c r="D166" s="57" t="s">
        <v>35</v>
      </c>
      <c r="E166" s="62">
        <f t="shared" si="5"/>
        <v>1</v>
      </c>
      <c r="F166" s="34" t="s">
        <v>35</v>
      </c>
      <c r="G166" s="68">
        <f>VLOOKUP(A166&amp;E166,Ceník!$A$2:$G$1296,7,FALSE)</f>
        <v>115</v>
      </c>
      <c r="H166" s="69">
        <f t="shared" si="4"/>
        <v>139.15</v>
      </c>
    </row>
    <row r="167" spans="1:8" ht="17.399999999999999" x14ac:dyDescent="0.3">
      <c r="A167" s="33" t="s">
        <v>216</v>
      </c>
      <c r="B167" s="15" t="str">
        <f>VLOOKUP(A167&amp;E167,Ceník!$A$2:$G$1296,3,FALSE)</f>
        <v>koncovka k úchytovému profilu "C" - antracit</v>
      </c>
      <c r="C167" s="23">
        <v>1</v>
      </c>
      <c r="D167" s="57" t="s">
        <v>35</v>
      </c>
      <c r="E167" s="62">
        <f t="shared" si="5"/>
        <v>1</v>
      </c>
      <c r="F167" s="34" t="s">
        <v>35</v>
      </c>
      <c r="G167" s="68">
        <f>VLOOKUP(A167&amp;E167,Ceník!$A$2:$G$1296,7,FALSE)</f>
        <v>115</v>
      </c>
      <c r="H167" s="69">
        <f t="shared" si="4"/>
        <v>139.15</v>
      </c>
    </row>
    <row r="168" spans="1:8" ht="17.399999999999999" x14ac:dyDescent="0.3">
      <c r="A168" s="33" t="s">
        <v>218</v>
      </c>
      <c r="B168" s="15" t="str">
        <f>VLOOKUP(A168&amp;E168,Ceník!$A$2:$G$1296,3,FALSE)</f>
        <v>koncovka k úchytovému profilu "C" - nerez</v>
      </c>
      <c r="C168" s="23">
        <v>1</v>
      </c>
      <c r="D168" s="57" t="s">
        <v>35</v>
      </c>
      <c r="E168" s="62">
        <f t="shared" si="5"/>
        <v>1</v>
      </c>
      <c r="F168" s="34" t="s">
        <v>35</v>
      </c>
      <c r="G168" s="68">
        <f>VLOOKUP(A168&amp;E168,Ceník!$A$2:$G$1296,7,FALSE)</f>
        <v>115</v>
      </c>
      <c r="H168" s="69">
        <f t="shared" si="4"/>
        <v>139.15</v>
      </c>
    </row>
    <row r="169" spans="1:8" ht="17.399999999999999" x14ac:dyDescent="0.3">
      <c r="A169" s="33" t="s">
        <v>220</v>
      </c>
      <c r="B169" s="15" t="str">
        <f>VLOOKUP(A169&amp;E169,Ceník!$A$2:$G$1296,3,FALSE)</f>
        <v>koncovka PLNÁ k úchytovému profilu "C" - černá</v>
      </c>
      <c r="C169" s="23">
        <v>1</v>
      </c>
      <c r="D169" s="57" t="s">
        <v>35</v>
      </c>
      <c r="E169" s="62">
        <f t="shared" si="5"/>
        <v>1</v>
      </c>
      <c r="F169" s="34" t="s">
        <v>35</v>
      </c>
      <c r="G169" s="68">
        <f>VLOOKUP(A169&amp;E169,Ceník!$A$2:$G$1296,7,FALSE)</f>
        <v>141</v>
      </c>
      <c r="H169" s="69">
        <f t="shared" si="4"/>
        <v>170.60999999999999</v>
      </c>
    </row>
    <row r="170" spans="1:8" ht="17.399999999999999" x14ac:dyDescent="0.3">
      <c r="A170" s="33" t="s">
        <v>222</v>
      </c>
      <c r="B170" s="15" t="str">
        <f>VLOOKUP(A170&amp;E170,Ceník!$A$2:$G$1296,3,FALSE)</f>
        <v>koncovka PLNÁ k úchytovému profilu "C" - bílá</v>
      </c>
      <c r="C170" s="23">
        <v>1</v>
      </c>
      <c r="D170" s="57" t="s">
        <v>35</v>
      </c>
      <c r="E170" s="62">
        <f t="shared" si="5"/>
        <v>1</v>
      </c>
      <c r="F170" s="34" t="s">
        <v>35</v>
      </c>
      <c r="G170" s="68">
        <f>VLOOKUP(A170&amp;E170,Ceník!$A$2:$G$1296,7,FALSE)</f>
        <v>141</v>
      </c>
      <c r="H170" s="69">
        <f t="shared" si="4"/>
        <v>170.60999999999999</v>
      </c>
    </row>
    <row r="171" spans="1:8" ht="17.399999999999999" x14ac:dyDescent="0.3">
      <c r="A171" s="33" t="s">
        <v>224</v>
      </c>
      <c r="B171" s="15" t="str">
        <f>VLOOKUP(A171&amp;E171,Ceník!$A$2:$G$1296,3,FALSE)</f>
        <v>koncovka PLNÁ k úchytovému profilu "C" - hliník (pro Al+Nat)</v>
      </c>
      <c r="C171" s="23">
        <v>1</v>
      </c>
      <c r="D171" s="57" t="s">
        <v>35</v>
      </c>
      <c r="E171" s="62">
        <f t="shared" si="5"/>
        <v>1</v>
      </c>
      <c r="F171" s="34" t="s">
        <v>35</v>
      </c>
      <c r="G171" s="68">
        <f>VLOOKUP(A171&amp;E171,Ceník!$A$2:$G$1296,7,FALSE)</f>
        <v>141</v>
      </c>
      <c r="H171" s="69">
        <f t="shared" si="4"/>
        <v>170.60999999999999</v>
      </c>
    </row>
    <row r="172" spans="1:8" ht="17.399999999999999" x14ac:dyDescent="0.3">
      <c r="A172" s="33" t="s">
        <v>226</v>
      </c>
      <c r="B172" s="15" t="str">
        <f>VLOOKUP(A172&amp;E172,Ceník!$A$2:$G$1296,3,FALSE)</f>
        <v>koncovka PLNÁ k úchytovému profilu "C" - antracit</v>
      </c>
      <c r="C172" s="23">
        <v>1</v>
      </c>
      <c r="D172" s="57" t="s">
        <v>35</v>
      </c>
      <c r="E172" s="62">
        <f t="shared" si="5"/>
        <v>1</v>
      </c>
      <c r="F172" s="34" t="s">
        <v>35</v>
      </c>
      <c r="G172" s="68">
        <f>VLOOKUP(A172&amp;E172,Ceník!$A$2:$G$1296,7,FALSE)</f>
        <v>141</v>
      </c>
      <c r="H172" s="69">
        <f t="shared" si="4"/>
        <v>170.60999999999999</v>
      </c>
    </row>
    <row r="173" spans="1:8" ht="17.399999999999999" x14ac:dyDescent="0.3">
      <c r="A173" s="33" t="s">
        <v>228</v>
      </c>
      <c r="B173" s="15" t="str">
        <f>VLOOKUP(A173&amp;E173,Ceník!$A$2:$G$1296,3,FALSE)</f>
        <v>koncovka PLNÁ k úchytovému profilu "C" - nerez</v>
      </c>
      <c r="C173" s="23">
        <v>1</v>
      </c>
      <c r="D173" s="57" t="s">
        <v>35</v>
      </c>
      <c r="E173" s="62">
        <f t="shared" si="5"/>
        <v>1</v>
      </c>
      <c r="F173" s="34" t="s">
        <v>35</v>
      </c>
      <c r="G173" s="68">
        <f>VLOOKUP(A173&amp;E173,Ceník!$A$2:$G$1296,7,FALSE)</f>
        <v>141</v>
      </c>
      <c r="H173" s="69">
        <f t="shared" si="4"/>
        <v>170.60999999999999</v>
      </c>
    </row>
    <row r="174" spans="1:8" ht="17.399999999999999" x14ac:dyDescent="0.3">
      <c r="A174" s="33" t="s">
        <v>2944</v>
      </c>
      <c r="B174" s="15" t="str">
        <f>VLOOKUP(A174&amp;E174,Ceník!$A$2:$G$1296,3,FALSE)</f>
        <v>koncovka PLNÁ k úchytovému profilu "C" - zlatá</v>
      </c>
      <c r="C174" s="23">
        <v>1</v>
      </c>
      <c r="D174" s="57" t="s">
        <v>35</v>
      </c>
      <c r="E174" s="62">
        <v>1</v>
      </c>
      <c r="F174" s="34" t="s">
        <v>35</v>
      </c>
      <c r="G174" s="68">
        <f>VLOOKUP(A174&amp;E174,Ceník!$A$2:$G$1296,7,FALSE)</f>
        <v>141</v>
      </c>
      <c r="H174" s="69">
        <f t="shared" si="4"/>
        <v>170.60999999999999</v>
      </c>
    </row>
    <row r="175" spans="1:8" ht="17.399999999999999" x14ac:dyDescent="0.3">
      <c r="A175" s="33" t="s">
        <v>196</v>
      </c>
      <c r="B175" s="15" t="str">
        <f>VLOOKUP(A175&amp;E175,Ceník!$A$2:$G$1296,3,FALSE)</f>
        <v>zásuvkový úchytový LED profil "C" - černá mat</v>
      </c>
      <c r="C175" s="23">
        <v>4.0999999999999996</v>
      </c>
      <c r="D175" s="57" t="s">
        <v>6</v>
      </c>
      <c r="E175" s="62">
        <v>0.1</v>
      </c>
      <c r="F175" s="34" t="s">
        <v>6</v>
      </c>
      <c r="G175" s="68">
        <f>VLOOKUP(A175&amp;E175,Ceník!$A$2:$G$1296,7,FALSE)</f>
        <v>573</v>
      </c>
      <c r="H175" s="69">
        <f t="shared" si="4"/>
        <v>693.32999999999993</v>
      </c>
    </row>
    <row r="176" spans="1:8" ht="17.399999999999999" x14ac:dyDescent="0.3">
      <c r="A176" s="33" t="s">
        <v>196</v>
      </c>
      <c r="B176" s="15" t="str">
        <f>VLOOKUP(A176&amp;E176,Ceník!$A$2:$G$1296,3,FALSE)</f>
        <v>zásuvkový úchytový LED profil "C" - černá mat</v>
      </c>
      <c r="C176" s="23">
        <v>4.0999999999999996</v>
      </c>
      <c r="D176" s="57" t="s">
        <v>6</v>
      </c>
      <c r="E176" s="62">
        <v>2.0499999999999998</v>
      </c>
      <c r="F176" s="34" t="s">
        <v>6</v>
      </c>
      <c r="G176" s="68">
        <f>VLOOKUP(A176&amp;E176,Ceník!$A$2:$G$1296,7,FALSE)</f>
        <v>534</v>
      </c>
      <c r="H176" s="69">
        <f t="shared" si="4"/>
        <v>646.14</v>
      </c>
    </row>
    <row r="177" spans="1:8" ht="17.399999999999999" x14ac:dyDescent="0.3">
      <c r="A177" s="33" t="s">
        <v>196</v>
      </c>
      <c r="B177" s="15" t="str">
        <f>VLOOKUP(A177&amp;E177,Ceník!$A$2:$G$1296,3,FALSE)</f>
        <v>zásuvkový úchytový LED profil "C" - černá mat</v>
      </c>
      <c r="C177" s="23">
        <v>4.0999999999999996</v>
      </c>
      <c r="D177" s="57" t="s">
        <v>6</v>
      </c>
      <c r="E177" s="62">
        <v>4.0999999999999996</v>
      </c>
      <c r="F177" s="34" t="s">
        <v>6</v>
      </c>
      <c r="G177" s="68">
        <f>VLOOKUP(A177&amp;E177,Ceník!$A$2:$G$1296,7,FALSE)</f>
        <v>485</v>
      </c>
      <c r="H177" s="69">
        <f t="shared" si="4"/>
        <v>586.85</v>
      </c>
    </row>
    <row r="178" spans="1:8" ht="17.399999999999999" x14ac:dyDescent="0.3">
      <c r="A178" s="33" t="s">
        <v>196</v>
      </c>
      <c r="B178" s="15" t="str">
        <f>VLOOKUP(A178&amp;E178,Ceník!$A$2:$G$1296,3,FALSE)</f>
        <v>zásuvkový úchytový LED profil "C" - černá mat</v>
      </c>
      <c r="C178" s="23">
        <v>4.0999999999999996</v>
      </c>
      <c r="D178" s="57" t="s">
        <v>6</v>
      </c>
      <c r="E178" s="62">
        <v>65.599999999999994</v>
      </c>
      <c r="F178" s="34" t="s">
        <v>6</v>
      </c>
      <c r="G178" s="68">
        <f>VLOOKUP(A178&amp;E178,Ceník!$A$2:$G$1296,7,FALSE)</f>
        <v>459</v>
      </c>
      <c r="H178" s="69">
        <f t="shared" si="4"/>
        <v>555.39</v>
      </c>
    </row>
    <row r="179" spans="1:8" ht="17.399999999999999" x14ac:dyDescent="0.3">
      <c r="A179" s="33" t="s">
        <v>198</v>
      </c>
      <c r="B179" s="15" t="str">
        <f>VLOOKUP(A179&amp;E179,Ceník!$A$2:$G$1296,3,FALSE)</f>
        <v>zásuvkový úchytový LED profil "C" - bílá lesk</v>
      </c>
      <c r="C179" s="23">
        <v>4.0999999999999996</v>
      </c>
      <c r="D179" s="57" t="s">
        <v>6</v>
      </c>
      <c r="E179" s="62">
        <v>0.1</v>
      </c>
      <c r="F179" s="34" t="s">
        <v>6</v>
      </c>
      <c r="G179" s="68">
        <f>VLOOKUP(A179&amp;E179,Ceník!$A$2:$G$1296,7,FALSE)</f>
        <v>573</v>
      </c>
      <c r="H179" s="69">
        <f t="shared" si="4"/>
        <v>693.32999999999993</v>
      </c>
    </row>
    <row r="180" spans="1:8" ht="17.399999999999999" x14ac:dyDescent="0.3">
      <c r="A180" s="33" t="s">
        <v>198</v>
      </c>
      <c r="B180" s="15" t="str">
        <f>VLOOKUP(A180&amp;E180,Ceník!$A$2:$G$1296,3,FALSE)</f>
        <v>zásuvkový úchytový LED profil "C" - bílá lesk</v>
      </c>
      <c r="C180" s="23">
        <v>4.0999999999999996</v>
      </c>
      <c r="D180" s="57" t="s">
        <v>6</v>
      </c>
      <c r="E180" s="62">
        <v>2.0499999999999998</v>
      </c>
      <c r="F180" s="34" t="s">
        <v>6</v>
      </c>
      <c r="G180" s="68">
        <f>VLOOKUP(A180&amp;E180,Ceník!$A$2:$G$1296,7,FALSE)</f>
        <v>534</v>
      </c>
      <c r="H180" s="69">
        <f t="shared" si="4"/>
        <v>646.14</v>
      </c>
    </row>
    <row r="181" spans="1:8" ht="17.399999999999999" x14ac:dyDescent="0.3">
      <c r="A181" s="33" t="s">
        <v>198</v>
      </c>
      <c r="B181" s="15" t="str">
        <f>VLOOKUP(A181&amp;E181,Ceník!$A$2:$G$1296,3,FALSE)</f>
        <v>zásuvkový úchytový LED profil "C" - bílá lesk</v>
      </c>
      <c r="C181" s="23">
        <v>4.0999999999999996</v>
      </c>
      <c r="D181" s="57" t="s">
        <v>6</v>
      </c>
      <c r="E181" s="62">
        <v>4.0999999999999996</v>
      </c>
      <c r="F181" s="34" t="s">
        <v>6</v>
      </c>
      <c r="G181" s="68">
        <f>VLOOKUP(A181&amp;E181,Ceník!$A$2:$G$1296,7,FALSE)</f>
        <v>485</v>
      </c>
      <c r="H181" s="69">
        <f t="shared" si="4"/>
        <v>586.85</v>
      </c>
    </row>
    <row r="182" spans="1:8" ht="17.399999999999999" x14ac:dyDescent="0.3">
      <c r="A182" s="33" t="s">
        <v>198</v>
      </c>
      <c r="B182" s="15" t="str">
        <f>VLOOKUP(A182&amp;E182,Ceník!$A$2:$G$1296,3,FALSE)</f>
        <v>zásuvkový úchytový LED profil "C" - bílá lesk</v>
      </c>
      <c r="C182" s="23">
        <v>4.0999999999999996</v>
      </c>
      <c r="D182" s="57" t="s">
        <v>6</v>
      </c>
      <c r="E182" s="62">
        <v>65.599999999999994</v>
      </c>
      <c r="F182" s="34" t="s">
        <v>6</v>
      </c>
      <c r="G182" s="68">
        <f>VLOOKUP(A182&amp;E182,Ceník!$A$2:$G$1296,7,FALSE)</f>
        <v>459</v>
      </c>
      <c r="H182" s="69">
        <f t="shared" si="4"/>
        <v>555.39</v>
      </c>
    </row>
    <row r="183" spans="1:8" ht="17.399999999999999" x14ac:dyDescent="0.3">
      <c r="A183" s="33" t="s">
        <v>200</v>
      </c>
      <c r="B183" s="15" t="str">
        <f>VLOOKUP(A183&amp;E183,Ceník!$A$2:$G$1296,3,FALSE)</f>
        <v>zásuvkový úchytový LED profil "C" - antracit</v>
      </c>
      <c r="C183" s="23">
        <v>4.0999999999999996</v>
      </c>
      <c r="D183" s="57" t="s">
        <v>6</v>
      </c>
      <c r="E183" s="62">
        <v>0.1</v>
      </c>
      <c r="F183" s="34" t="s">
        <v>6</v>
      </c>
      <c r="G183" s="68">
        <f>VLOOKUP(A183&amp;E183,Ceník!$A$2:$G$1296,7,FALSE)</f>
        <v>573</v>
      </c>
      <c r="H183" s="69">
        <f t="shared" si="4"/>
        <v>693.32999999999993</v>
      </c>
    </row>
    <row r="184" spans="1:8" ht="17.399999999999999" x14ac:dyDescent="0.3">
      <c r="A184" s="33" t="s">
        <v>200</v>
      </c>
      <c r="B184" s="15" t="str">
        <f>VLOOKUP(A184&amp;E184,Ceník!$A$2:$G$1296,3,FALSE)</f>
        <v>zásuvkový úchytový LED profil "C" - antracit</v>
      </c>
      <c r="C184" s="23">
        <v>4.0999999999999996</v>
      </c>
      <c r="D184" s="57" t="s">
        <v>6</v>
      </c>
      <c r="E184" s="62">
        <v>2.0499999999999998</v>
      </c>
      <c r="F184" s="34" t="s">
        <v>6</v>
      </c>
      <c r="G184" s="68">
        <f>VLOOKUP(A184&amp;E184,Ceník!$A$2:$G$1296,7,FALSE)</f>
        <v>534</v>
      </c>
      <c r="H184" s="69">
        <f t="shared" si="4"/>
        <v>646.14</v>
      </c>
    </row>
    <row r="185" spans="1:8" ht="17.399999999999999" x14ac:dyDescent="0.3">
      <c r="A185" s="33" t="s">
        <v>200</v>
      </c>
      <c r="B185" s="15" t="str">
        <f>VLOOKUP(A185&amp;E185,Ceník!$A$2:$G$1296,3,FALSE)</f>
        <v>zásuvkový úchytový LED profil "C" - antracit</v>
      </c>
      <c r="C185" s="23">
        <v>4.0999999999999996</v>
      </c>
      <c r="D185" s="57" t="s">
        <v>6</v>
      </c>
      <c r="E185" s="62">
        <v>4.0999999999999996</v>
      </c>
      <c r="F185" s="34" t="s">
        <v>6</v>
      </c>
      <c r="G185" s="68">
        <f>VLOOKUP(A185&amp;E185,Ceník!$A$2:$G$1296,7,FALSE)</f>
        <v>485</v>
      </c>
      <c r="H185" s="69">
        <f t="shared" si="4"/>
        <v>586.85</v>
      </c>
    </row>
    <row r="186" spans="1:8" ht="17.399999999999999" x14ac:dyDescent="0.3">
      <c r="A186" s="33" t="s">
        <v>200</v>
      </c>
      <c r="B186" s="15" t="str">
        <f>VLOOKUP(A186&amp;E186,Ceník!$A$2:$G$1296,3,FALSE)</f>
        <v>zásuvkový úchytový LED profil "C" - antracit</v>
      </c>
      <c r="C186" s="23">
        <v>4.0999999999999996</v>
      </c>
      <c r="D186" s="57" t="s">
        <v>6</v>
      </c>
      <c r="E186" s="62">
        <v>65.599999999999994</v>
      </c>
      <c r="F186" s="34" t="s">
        <v>6</v>
      </c>
      <c r="G186" s="68">
        <f>VLOOKUP(A186&amp;E186,Ceník!$A$2:$G$1296,7,FALSE)</f>
        <v>459</v>
      </c>
      <c r="H186" s="69">
        <f t="shared" si="4"/>
        <v>555.39</v>
      </c>
    </row>
    <row r="187" spans="1:8" ht="17.399999999999999" x14ac:dyDescent="0.3">
      <c r="A187" s="33" t="s">
        <v>202</v>
      </c>
      <c r="B187" s="15" t="str">
        <f>VLOOKUP(A187&amp;E187,Ceník!$A$2:$G$1296,3,FALSE)</f>
        <v>zásuvkový úchytový LED profil "C" - hliník natural</v>
      </c>
      <c r="C187" s="23">
        <v>4.0999999999999996</v>
      </c>
      <c r="D187" s="57" t="s">
        <v>6</v>
      </c>
      <c r="E187" s="62">
        <v>0.1</v>
      </c>
      <c r="F187" s="34" t="s">
        <v>6</v>
      </c>
      <c r="G187" s="68">
        <f>VLOOKUP(A187&amp;E187,Ceník!$A$2:$G$1296,7,FALSE)</f>
        <v>519</v>
      </c>
      <c r="H187" s="69">
        <f t="shared" si="4"/>
        <v>627.99</v>
      </c>
    </row>
    <row r="188" spans="1:8" ht="17.399999999999999" x14ac:dyDescent="0.3">
      <c r="A188" s="33" t="s">
        <v>202</v>
      </c>
      <c r="B188" s="15" t="str">
        <f>VLOOKUP(A188&amp;E188,Ceník!$A$2:$G$1296,3,FALSE)</f>
        <v>zásuvkový úchytový LED profil "C" - hliník natural</v>
      </c>
      <c r="C188" s="23">
        <v>4.0999999999999996</v>
      </c>
      <c r="D188" s="57" t="s">
        <v>6</v>
      </c>
      <c r="E188" s="62">
        <v>2.0499999999999998</v>
      </c>
      <c r="F188" s="34" t="s">
        <v>6</v>
      </c>
      <c r="G188" s="68">
        <f>VLOOKUP(A188&amp;E188,Ceník!$A$2:$G$1296,7,FALSE)</f>
        <v>479</v>
      </c>
      <c r="H188" s="69">
        <f t="shared" si="4"/>
        <v>579.59</v>
      </c>
    </row>
    <row r="189" spans="1:8" ht="17.399999999999999" x14ac:dyDescent="0.3">
      <c r="A189" s="33" t="s">
        <v>202</v>
      </c>
      <c r="B189" s="15" t="str">
        <f>VLOOKUP(A189&amp;E189,Ceník!$A$2:$G$1296,3,FALSE)</f>
        <v>zásuvkový úchytový LED profil "C" - hliník natural</v>
      </c>
      <c r="C189" s="23">
        <v>4.0999999999999996</v>
      </c>
      <c r="D189" s="57" t="s">
        <v>6</v>
      </c>
      <c r="E189" s="62">
        <v>4.0999999999999996</v>
      </c>
      <c r="F189" s="34" t="s">
        <v>6</v>
      </c>
      <c r="G189" s="68">
        <f>VLOOKUP(A189&amp;E189,Ceník!$A$2:$G$1296,7,FALSE)</f>
        <v>435</v>
      </c>
      <c r="H189" s="69">
        <f t="shared" si="4"/>
        <v>526.35</v>
      </c>
    </row>
    <row r="190" spans="1:8" ht="17.399999999999999" x14ac:dyDescent="0.3">
      <c r="A190" s="33" t="s">
        <v>202</v>
      </c>
      <c r="B190" s="15" t="str">
        <f>VLOOKUP(A190&amp;E190,Ceník!$A$2:$G$1296,3,FALSE)</f>
        <v>zásuvkový úchytový LED profil "C" - hliník natural</v>
      </c>
      <c r="C190" s="23">
        <v>4.0999999999999996</v>
      </c>
      <c r="D190" s="57" t="s">
        <v>6</v>
      </c>
      <c r="E190" s="62">
        <v>65.599999999999994</v>
      </c>
      <c r="F190" s="34" t="s">
        <v>6</v>
      </c>
      <c r="G190" s="68">
        <f>VLOOKUP(A190&amp;E190,Ceník!$A$2:$G$1296,7,FALSE)</f>
        <v>412</v>
      </c>
      <c r="H190" s="69">
        <f t="shared" si="4"/>
        <v>498.52</v>
      </c>
    </row>
    <row r="191" spans="1:8" ht="17.399999999999999" x14ac:dyDescent="0.3">
      <c r="A191" s="33" t="s">
        <v>204</v>
      </c>
      <c r="B191" s="15" t="str">
        <f>VLOOKUP(A191&amp;E191,Ceník!$A$2:$G$1296,3,FALSE)</f>
        <v>zásuvkový úchytový LED profil "C" - nerez broušený</v>
      </c>
      <c r="C191" s="23">
        <v>4.0999999999999996</v>
      </c>
      <c r="D191" s="57" t="s">
        <v>6</v>
      </c>
      <c r="E191" s="62">
        <v>0.1</v>
      </c>
      <c r="F191" s="34" t="s">
        <v>6</v>
      </c>
      <c r="G191" s="68">
        <f>VLOOKUP(A191&amp;E191,Ceník!$A$2:$G$1296,7,FALSE)</f>
        <v>573</v>
      </c>
      <c r="H191" s="69">
        <f t="shared" si="4"/>
        <v>693.32999999999993</v>
      </c>
    </row>
    <row r="192" spans="1:8" ht="17.399999999999999" x14ac:dyDescent="0.3">
      <c r="A192" s="33" t="s">
        <v>204</v>
      </c>
      <c r="B192" s="15" t="str">
        <f>VLOOKUP(A192&amp;E192,Ceník!$A$2:$G$1296,3,FALSE)</f>
        <v>zásuvkový úchytový LED profil "C" - nerez broušený</v>
      </c>
      <c r="C192" s="23">
        <v>4.0999999999999996</v>
      </c>
      <c r="D192" s="57" t="s">
        <v>6</v>
      </c>
      <c r="E192" s="62">
        <v>2.0499999999999998</v>
      </c>
      <c r="F192" s="34" t="s">
        <v>6</v>
      </c>
      <c r="G192" s="68">
        <f>VLOOKUP(A192&amp;E192,Ceník!$A$2:$G$1296,7,FALSE)</f>
        <v>534</v>
      </c>
      <c r="H192" s="69">
        <f t="shared" si="4"/>
        <v>646.14</v>
      </c>
    </row>
    <row r="193" spans="1:8" ht="17.399999999999999" x14ac:dyDescent="0.3">
      <c r="A193" s="33" t="s">
        <v>204</v>
      </c>
      <c r="B193" s="15" t="str">
        <f>VLOOKUP(A193&amp;E193,Ceník!$A$2:$G$1296,3,FALSE)</f>
        <v>zásuvkový úchytový LED profil "C" - nerez broušený</v>
      </c>
      <c r="C193" s="23">
        <v>4.0999999999999996</v>
      </c>
      <c r="D193" s="57" t="s">
        <v>6</v>
      </c>
      <c r="E193" s="62">
        <v>4.0999999999999996</v>
      </c>
      <c r="F193" s="34" t="s">
        <v>6</v>
      </c>
      <c r="G193" s="68">
        <f>VLOOKUP(A193&amp;E193,Ceník!$A$2:$G$1296,7,FALSE)</f>
        <v>485</v>
      </c>
      <c r="H193" s="69">
        <f t="shared" si="4"/>
        <v>586.85</v>
      </c>
    </row>
    <row r="194" spans="1:8" ht="17.399999999999999" x14ac:dyDescent="0.3">
      <c r="A194" s="33" t="s">
        <v>204</v>
      </c>
      <c r="B194" s="15" t="str">
        <f>VLOOKUP(A194&amp;E194,Ceník!$A$2:$G$1296,3,FALSE)</f>
        <v>zásuvkový úchytový LED profil "C" - nerez broušený</v>
      </c>
      <c r="C194" s="23">
        <v>4.0999999999999996</v>
      </c>
      <c r="D194" s="57" t="s">
        <v>6</v>
      </c>
      <c r="E194" s="62">
        <v>65.599999999999994</v>
      </c>
      <c r="F194" s="34" t="s">
        <v>6</v>
      </c>
      <c r="G194" s="68">
        <f>VLOOKUP(A194&amp;E194,Ceník!$A$2:$G$1296,7,FALSE)</f>
        <v>459</v>
      </c>
      <c r="H194" s="69">
        <f t="shared" si="4"/>
        <v>555.39</v>
      </c>
    </row>
    <row r="195" spans="1:8" ht="17.399999999999999" x14ac:dyDescent="0.3">
      <c r="A195" s="33" t="s">
        <v>230</v>
      </c>
      <c r="B195" s="15" t="str">
        <f>VLOOKUP(A195&amp;E195,Ceník!$A$2:$G$1296,3,FALSE)</f>
        <v>koncovka PLNÁ k úchytovému LED profilu "C" - černá, levá</v>
      </c>
      <c r="C195" s="23">
        <v>1</v>
      </c>
      <c r="D195" s="57" t="s">
        <v>35</v>
      </c>
      <c r="E195" s="62">
        <f t="shared" ref="E195:E205" si="6">C195</f>
        <v>1</v>
      </c>
      <c r="F195" s="34" t="s">
        <v>35</v>
      </c>
      <c r="G195" s="68">
        <f>VLOOKUP(A195&amp;E195,Ceník!$A$2:$G$1296,7,FALSE)</f>
        <v>664</v>
      </c>
      <c r="H195" s="69">
        <f t="shared" si="4"/>
        <v>803.43999999999994</v>
      </c>
    </row>
    <row r="196" spans="1:8" ht="17.399999999999999" x14ac:dyDescent="0.3">
      <c r="A196" s="33" t="s">
        <v>232</v>
      </c>
      <c r="B196" s="15" t="str">
        <f>VLOOKUP(A196&amp;E196,Ceník!$A$2:$G$1296,3,FALSE)</f>
        <v>koncovka PLNÁ k úchytovému LED profilu "C" - černá, pravá</v>
      </c>
      <c r="C196" s="23">
        <v>1</v>
      </c>
      <c r="D196" s="57" t="s">
        <v>35</v>
      </c>
      <c r="E196" s="62">
        <f t="shared" si="6"/>
        <v>1</v>
      </c>
      <c r="F196" s="34" t="s">
        <v>35</v>
      </c>
      <c r="G196" s="68">
        <f>VLOOKUP(A196&amp;E196,Ceník!$A$2:$G$1296,7,FALSE)</f>
        <v>664</v>
      </c>
      <c r="H196" s="69">
        <f t="shared" si="4"/>
        <v>803.43999999999994</v>
      </c>
    </row>
    <row r="197" spans="1:8" ht="17.399999999999999" x14ac:dyDescent="0.3">
      <c r="A197" s="33" t="s">
        <v>234</v>
      </c>
      <c r="B197" s="15" t="str">
        <f>VLOOKUP(A197&amp;E197,Ceník!$A$2:$G$1296,3,FALSE)</f>
        <v>koncovka PLNÁ k úchytovému LED profilu "C" - bílá, levá</v>
      </c>
      <c r="C197" s="23">
        <v>1</v>
      </c>
      <c r="D197" s="57" t="s">
        <v>35</v>
      </c>
      <c r="E197" s="62">
        <f t="shared" si="6"/>
        <v>1</v>
      </c>
      <c r="F197" s="34" t="s">
        <v>35</v>
      </c>
      <c r="G197" s="68">
        <f>VLOOKUP(A197&amp;E197,Ceník!$A$2:$G$1296,7,FALSE)</f>
        <v>664</v>
      </c>
      <c r="H197" s="69">
        <f t="shared" si="4"/>
        <v>803.43999999999994</v>
      </c>
    </row>
    <row r="198" spans="1:8" ht="17.399999999999999" x14ac:dyDescent="0.3">
      <c r="A198" s="33" t="s">
        <v>236</v>
      </c>
      <c r="B198" s="15" t="str">
        <f>VLOOKUP(A198&amp;E198,Ceník!$A$2:$G$1296,3,FALSE)</f>
        <v>koncovka PLNÁ k úchytovému LED profilu "C" - bílá, pravá</v>
      </c>
      <c r="C198" s="23">
        <v>1</v>
      </c>
      <c r="D198" s="57" t="s">
        <v>35</v>
      </c>
      <c r="E198" s="62">
        <f t="shared" si="6"/>
        <v>1</v>
      </c>
      <c r="F198" s="34" t="s">
        <v>35</v>
      </c>
      <c r="G198" s="68">
        <f>VLOOKUP(A198&amp;E198,Ceník!$A$2:$G$1296,7,FALSE)</f>
        <v>664</v>
      </c>
      <c r="H198" s="69">
        <f t="shared" si="4"/>
        <v>803.43999999999994</v>
      </c>
    </row>
    <row r="199" spans="1:8" ht="17.399999999999999" x14ac:dyDescent="0.3">
      <c r="A199" s="33" t="s">
        <v>238</v>
      </c>
      <c r="B199" s="15" t="str">
        <f>VLOOKUP(A199&amp;E199,Ceník!$A$2:$G$1296,3,FALSE)</f>
        <v>koncovka PLNÁ k úchytovému LED profilu "C" - hliník, levá</v>
      </c>
      <c r="C199" s="23">
        <v>1</v>
      </c>
      <c r="D199" s="57" t="s">
        <v>35</v>
      </c>
      <c r="E199" s="62">
        <f t="shared" si="6"/>
        <v>1</v>
      </c>
      <c r="F199" s="34" t="s">
        <v>35</v>
      </c>
      <c r="G199" s="68">
        <f>VLOOKUP(A199&amp;E199,Ceník!$A$2:$G$1296,7,FALSE)</f>
        <v>534</v>
      </c>
      <c r="H199" s="69">
        <f t="shared" ref="H199:H262" si="7">SUM(G199)*1.21</f>
        <v>646.14</v>
      </c>
    </row>
    <row r="200" spans="1:8" ht="17.399999999999999" x14ac:dyDescent="0.3">
      <c r="A200" s="33" t="s">
        <v>240</v>
      </c>
      <c r="B200" s="15" t="str">
        <f>VLOOKUP(A200&amp;E200,Ceník!$A$2:$G$1296,3,FALSE)</f>
        <v>koncovka PLNÁ k úchytovému LED profilu "C" - hliník, pravá</v>
      </c>
      <c r="C200" s="23">
        <v>1</v>
      </c>
      <c r="D200" s="57" t="s">
        <v>35</v>
      </c>
      <c r="E200" s="62">
        <f t="shared" si="6"/>
        <v>1</v>
      </c>
      <c r="F200" s="34" t="s">
        <v>35</v>
      </c>
      <c r="G200" s="68">
        <f>VLOOKUP(A200&amp;E200,Ceník!$A$2:$G$1296,7,FALSE)</f>
        <v>534</v>
      </c>
      <c r="H200" s="69">
        <f t="shared" si="7"/>
        <v>646.14</v>
      </c>
    </row>
    <row r="201" spans="1:8" ht="17.399999999999999" x14ac:dyDescent="0.3">
      <c r="A201" s="33" t="s">
        <v>242</v>
      </c>
      <c r="B201" s="15" t="str">
        <f>VLOOKUP(A201&amp;E201,Ceník!$A$2:$G$1296,3,FALSE)</f>
        <v>koncovka PLNÁ k úchytovému LED profilu "C" - antracit, levá</v>
      </c>
      <c r="C201" s="23">
        <v>1</v>
      </c>
      <c r="D201" s="57" t="s">
        <v>35</v>
      </c>
      <c r="E201" s="62">
        <f t="shared" si="6"/>
        <v>1</v>
      </c>
      <c r="F201" s="34" t="s">
        <v>35</v>
      </c>
      <c r="G201" s="68">
        <f>VLOOKUP(A201&amp;E201,Ceník!$A$2:$G$1296,7,FALSE)</f>
        <v>664</v>
      </c>
      <c r="H201" s="69">
        <f t="shared" si="7"/>
        <v>803.43999999999994</v>
      </c>
    </row>
    <row r="202" spans="1:8" ht="17.399999999999999" x14ac:dyDescent="0.3">
      <c r="A202" s="33" t="s">
        <v>244</v>
      </c>
      <c r="B202" s="15" t="str">
        <f>VLOOKUP(A202&amp;E202,Ceník!$A$2:$G$1296,3,FALSE)</f>
        <v>koncovka PLNÁ k úchytovému LED profilu "C" - antracit, pravá</v>
      </c>
      <c r="C202" s="23">
        <v>1</v>
      </c>
      <c r="D202" s="57" t="s">
        <v>35</v>
      </c>
      <c r="E202" s="62">
        <f t="shared" si="6"/>
        <v>1</v>
      </c>
      <c r="F202" s="34" t="s">
        <v>35</v>
      </c>
      <c r="G202" s="68">
        <f>VLOOKUP(A202&amp;E202,Ceník!$A$2:$G$1296,7,FALSE)</f>
        <v>664</v>
      </c>
      <c r="H202" s="69">
        <f t="shared" si="7"/>
        <v>803.43999999999994</v>
      </c>
    </row>
    <row r="203" spans="1:8" ht="17.399999999999999" x14ac:dyDescent="0.3">
      <c r="A203" s="33" t="s">
        <v>246</v>
      </c>
      <c r="B203" s="15" t="str">
        <f>VLOOKUP(A203&amp;E203,Ceník!$A$2:$G$1296,3,FALSE)</f>
        <v>koncovka PLNÁ k úchytovému LED profilu "C" - nerez, levá</v>
      </c>
      <c r="C203" s="23">
        <v>1</v>
      </c>
      <c r="D203" s="57" t="s">
        <v>35</v>
      </c>
      <c r="E203" s="62">
        <f t="shared" si="6"/>
        <v>1</v>
      </c>
      <c r="F203" s="34" t="s">
        <v>35</v>
      </c>
      <c r="G203" s="68">
        <f>VLOOKUP(A203&amp;E203,Ceník!$A$2:$G$1296,7,FALSE)</f>
        <v>664</v>
      </c>
      <c r="H203" s="69">
        <f t="shared" si="7"/>
        <v>803.43999999999994</v>
      </c>
    </row>
    <row r="204" spans="1:8" ht="17.399999999999999" x14ac:dyDescent="0.3">
      <c r="A204" s="33" t="s">
        <v>248</v>
      </c>
      <c r="B204" s="15" t="str">
        <f>VLOOKUP(A204&amp;E204,Ceník!$A$2:$G$1296,3,FALSE)</f>
        <v>koncovka PLNÁ k úchytovému LED profilu "C" - nerez, pravá</v>
      </c>
      <c r="C204" s="23">
        <v>1</v>
      </c>
      <c r="D204" s="57" t="s">
        <v>35</v>
      </c>
      <c r="E204" s="62">
        <f t="shared" si="6"/>
        <v>1</v>
      </c>
      <c r="F204" s="34" t="s">
        <v>35</v>
      </c>
      <c r="G204" s="68">
        <f>VLOOKUP(A204&amp;E204,Ceník!$A$2:$G$1296,7,FALSE)</f>
        <v>664</v>
      </c>
      <c r="H204" s="69">
        <f t="shared" si="7"/>
        <v>803.43999999999994</v>
      </c>
    </row>
    <row r="205" spans="1:8" ht="17.399999999999999" x14ac:dyDescent="0.3">
      <c r="A205" s="33" t="s">
        <v>3022</v>
      </c>
      <c r="B205" s="15" t="str">
        <f>VLOOKUP(A205&amp;E205,Ceník!$A$2:$G$1296,3,FALSE)</f>
        <v>svislý úchytový profil - černá mat 2700 mm</v>
      </c>
      <c r="C205" s="23">
        <v>2.7</v>
      </c>
      <c r="D205" s="57" t="s">
        <v>6</v>
      </c>
      <c r="E205" s="62">
        <f t="shared" si="6"/>
        <v>2.7</v>
      </c>
      <c r="F205" s="34" t="s">
        <v>6</v>
      </c>
      <c r="G205" s="68">
        <f>VLOOKUP(A205&amp;E205,Ceník!$A$2:$G$1296,7,FALSE)</f>
        <v>423</v>
      </c>
      <c r="H205" s="69">
        <f t="shared" si="7"/>
        <v>511.83</v>
      </c>
    </row>
    <row r="206" spans="1:8" ht="17.399999999999999" x14ac:dyDescent="0.3">
      <c r="A206" s="33" t="s">
        <v>2914</v>
      </c>
      <c r="B206" s="15" t="str">
        <f>VLOOKUP(A206&amp;E206,Ceník!$A$2:$G$1296,3,FALSE)</f>
        <v>svislý úchytový profil - černá mat 4500 mm</v>
      </c>
      <c r="C206" s="23">
        <v>4.5</v>
      </c>
      <c r="D206" s="57" t="s">
        <v>6</v>
      </c>
      <c r="E206" s="62">
        <v>2.25</v>
      </c>
      <c r="F206" s="34" t="s">
        <v>6</v>
      </c>
      <c r="G206" s="68">
        <f>VLOOKUP(A206&amp;E206,Ceník!$A$2:$G$1296,7,FALSE)</f>
        <v>465</v>
      </c>
      <c r="H206" s="69">
        <f t="shared" si="7"/>
        <v>562.65</v>
      </c>
    </row>
    <row r="207" spans="1:8" ht="17.399999999999999" x14ac:dyDescent="0.3">
      <c r="A207" s="33" t="s">
        <v>2914</v>
      </c>
      <c r="B207" s="15" t="str">
        <f>VLOOKUP(A207&amp;E207,Ceník!$A$2:$G$1296,3,FALSE)</f>
        <v>svislý úchytový profil - černá mat 4500 mm</v>
      </c>
      <c r="C207" s="23">
        <v>4.5</v>
      </c>
      <c r="D207" s="57" t="s">
        <v>6</v>
      </c>
      <c r="E207" s="62">
        <v>4.5</v>
      </c>
      <c r="F207" s="34" t="s">
        <v>6</v>
      </c>
      <c r="G207" s="68">
        <f>VLOOKUP(A207&amp;E207,Ceník!$A$2:$G$1296,7,FALSE)</f>
        <v>423</v>
      </c>
      <c r="H207" s="69">
        <f t="shared" si="7"/>
        <v>511.83</v>
      </c>
    </row>
    <row r="208" spans="1:8" ht="17.399999999999999" x14ac:dyDescent="0.3">
      <c r="A208" s="33" t="s">
        <v>2914</v>
      </c>
      <c r="B208" s="15" t="str">
        <f>VLOOKUP(A208&amp;E208,Ceník!$A$2:$G$1296,3,FALSE)</f>
        <v>svislý úchytový profil - černá mat 4500 mm</v>
      </c>
      <c r="C208" s="23">
        <v>4.5</v>
      </c>
      <c r="D208" s="57" t="s">
        <v>6</v>
      </c>
      <c r="E208" s="62">
        <v>54</v>
      </c>
      <c r="F208" s="34" t="s">
        <v>6</v>
      </c>
      <c r="G208" s="68">
        <f>VLOOKUP(A208&amp;E208,Ceník!$A$2:$G$1296,7,FALSE)</f>
        <v>402</v>
      </c>
      <c r="H208" s="69">
        <f t="shared" si="7"/>
        <v>486.41999999999996</v>
      </c>
    </row>
    <row r="209" spans="1:8" ht="17.399999999999999" x14ac:dyDescent="0.3">
      <c r="A209" s="33" t="s">
        <v>3023</v>
      </c>
      <c r="B209" s="15" t="str">
        <f>VLOOKUP(A209&amp;E209,Ceník!$A$2:$G$1296,3,FALSE)</f>
        <v>svislý úchytový profil - bílá lesk 2700 mm</v>
      </c>
      <c r="C209" s="23">
        <v>2.7</v>
      </c>
      <c r="D209" s="57" t="s">
        <v>6</v>
      </c>
      <c r="E209" s="62">
        <v>2.7</v>
      </c>
      <c r="F209" s="34" t="s">
        <v>6</v>
      </c>
      <c r="G209" s="68">
        <f>VLOOKUP(A209&amp;E209,Ceník!$A$2:$G$1296,7,FALSE)</f>
        <v>423</v>
      </c>
      <c r="H209" s="69">
        <f t="shared" si="7"/>
        <v>511.83</v>
      </c>
    </row>
    <row r="210" spans="1:8" ht="17.399999999999999" x14ac:dyDescent="0.3">
      <c r="A210" s="33" t="s">
        <v>2915</v>
      </c>
      <c r="B210" s="15" t="str">
        <f>VLOOKUP(A210&amp;E210,Ceník!$A$2:$G$1296,3,FALSE)</f>
        <v>svislý úchytový profil - bílá lesk 4500 mm</v>
      </c>
      <c r="C210" s="23">
        <v>4.5</v>
      </c>
      <c r="D210" s="57" t="s">
        <v>6</v>
      </c>
      <c r="E210" s="62">
        <v>2.25</v>
      </c>
      <c r="F210" s="34" t="s">
        <v>6</v>
      </c>
      <c r="G210" s="68">
        <f>VLOOKUP(A210&amp;E210,Ceník!$A$2:$G$1296,7,FALSE)</f>
        <v>465</v>
      </c>
      <c r="H210" s="69">
        <f t="shared" si="7"/>
        <v>562.65</v>
      </c>
    </row>
    <row r="211" spans="1:8" ht="17.399999999999999" x14ac:dyDescent="0.3">
      <c r="A211" s="33" t="s">
        <v>2915</v>
      </c>
      <c r="B211" s="15" t="str">
        <f>VLOOKUP(A211&amp;E211,Ceník!$A$2:$G$1296,3,FALSE)</f>
        <v>svislý úchytový profil - bílá lesk 4500 mm</v>
      </c>
      <c r="C211" s="23">
        <v>4.5</v>
      </c>
      <c r="D211" s="57" t="s">
        <v>6</v>
      </c>
      <c r="E211" s="62">
        <f t="shared" ref="E211" si="8">C211</f>
        <v>4.5</v>
      </c>
      <c r="F211" s="34" t="s">
        <v>6</v>
      </c>
      <c r="G211" s="68">
        <f>VLOOKUP(A211&amp;E211,Ceník!$A$2:$G$1296,7,FALSE)</f>
        <v>423</v>
      </c>
      <c r="H211" s="69">
        <f t="shared" si="7"/>
        <v>511.83</v>
      </c>
    </row>
    <row r="212" spans="1:8" ht="17.399999999999999" x14ac:dyDescent="0.3">
      <c r="A212" s="33" t="s">
        <v>2915</v>
      </c>
      <c r="B212" s="15" t="str">
        <f>VLOOKUP(A212&amp;E212,Ceník!$A$2:$G$1296,3,FALSE)</f>
        <v>svislý úchytový profil - bílá lesk 4500 mm</v>
      </c>
      <c r="C212" s="23">
        <v>4.5</v>
      </c>
      <c r="D212" s="57" t="s">
        <v>6</v>
      </c>
      <c r="E212" s="62">
        <v>54</v>
      </c>
      <c r="F212" s="34" t="s">
        <v>6</v>
      </c>
      <c r="G212" s="68">
        <f>VLOOKUP(A212&amp;E212,Ceník!$A$2:$G$1296,7,FALSE)</f>
        <v>402</v>
      </c>
      <c r="H212" s="69">
        <f t="shared" si="7"/>
        <v>486.41999999999996</v>
      </c>
    </row>
    <row r="213" spans="1:8" ht="17.399999999999999" x14ac:dyDescent="0.3">
      <c r="A213" s="33" t="s">
        <v>3024</v>
      </c>
      <c r="B213" s="15" t="str">
        <f>VLOOKUP(A213&amp;E213,Ceník!$A$2:$G$1296,3,FALSE)</f>
        <v>svislý úchytový profil - antracit 2700 mm</v>
      </c>
      <c r="C213" s="23">
        <v>2.7</v>
      </c>
      <c r="D213" s="57" t="s">
        <v>6</v>
      </c>
      <c r="E213" s="62">
        <v>2.7</v>
      </c>
      <c r="F213" s="34" t="s">
        <v>6</v>
      </c>
      <c r="G213" s="68">
        <f>VLOOKUP(A213&amp;E213,Ceník!$A$2:$G$1296,7,FALSE)</f>
        <v>423</v>
      </c>
      <c r="H213" s="69">
        <f t="shared" si="7"/>
        <v>511.83</v>
      </c>
    </row>
    <row r="214" spans="1:8" ht="17.399999999999999" x14ac:dyDescent="0.3">
      <c r="A214" s="33" t="s">
        <v>2922</v>
      </c>
      <c r="B214" s="15" t="str">
        <f>VLOOKUP(A214&amp;E214,Ceník!$A$2:$G$1296,3,FALSE)</f>
        <v>svislý úchytový profil - antracit 4500 mm</v>
      </c>
      <c r="C214" s="23">
        <v>4.5</v>
      </c>
      <c r="D214" s="57" t="s">
        <v>6</v>
      </c>
      <c r="E214" s="62">
        <v>2.25</v>
      </c>
      <c r="F214" s="34" t="s">
        <v>6</v>
      </c>
      <c r="G214" s="68">
        <f>VLOOKUP(A214&amp;E214,Ceník!$A$2:$G$1296,7,FALSE)</f>
        <v>465</v>
      </c>
      <c r="H214" s="69">
        <f t="shared" si="7"/>
        <v>562.65</v>
      </c>
    </row>
    <row r="215" spans="1:8" ht="17.399999999999999" x14ac:dyDescent="0.3">
      <c r="A215" s="33" t="s">
        <v>2922</v>
      </c>
      <c r="B215" s="15" t="str">
        <f>VLOOKUP(A215&amp;E215,Ceník!$A$2:$G$1296,3,FALSE)</f>
        <v>svislý úchytový profil - antracit 4500 mm</v>
      </c>
      <c r="C215" s="23">
        <v>4.5</v>
      </c>
      <c r="D215" s="57" t="s">
        <v>6</v>
      </c>
      <c r="E215" s="62">
        <v>4.5</v>
      </c>
      <c r="F215" s="34" t="s">
        <v>6</v>
      </c>
      <c r="G215" s="68">
        <f>VLOOKUP(A215&amp;E215,Ceník!$A$2:$G$1296,7,FALSE)</f>
        <v>423</v>
      </c>
      <c r="H215" s="69">
        <f t="shared" si="7"/>
        <v>511.83</v>
      </c>
    </row>
    <row r="216" spans="1:8" ht="17.399999999999999" x14ac:dyDescent="0.3">
      <c r="A216" s="33" t="s">
        <v>2922</v>
      </c>
      <c r="B216" s="15" t="str">
        <f>VLOOKUP(A216&amp;E216,Ceník!$A$2:$G$1296,3,FALSE)</f>
        <v>svislý úchytový profil - antracit 4500 mm</v>
      </c>
      <c r="C216" s="23">
        <v>4.5</v>
      </c>
      <c r="D216" s="57" t="s">
        <v>6</v>
      </c>
      <c r="E216" s="62">
        <v>54</v>
      </c>
      <c r="F216" s="34" t="s">
        <v>6</v>
      </c>
      <c r="G216" s="68">
        <f>VLOOKUP(A216&amp;E216,Ceník!$A$2:$G$1296,7,FALSE)</f>
        <v>402</v>
      </c>
      <c r="H216" s="69">
        <f t="shared" si="7"/>
        <v>486.41999999999996</v>
      </c>
    </row>
    <row r="217" spans="1:8" ht="17.399999999999999" x14ac:dyDescent="0.3">
      <c r="A217" s="33" t="s">
        <v>3025</v>
      </c>
      <c r="B217" s="15" t="str">
        <f>VLOOKUP(A217&amp;E217,Ceník!$A$2:$G$1296,3,FALSE)</f>
        <v>svislý úchytový profil - natural 2700 mm</v>
      </c>
      <c r="C217" s="23">
        <v>2.7</v>
      </c>
      <c r="D217" s="57" t="s">
        <v>6</v>
      </c>
      <c r="E217" s="62">
        <v>2.7</v>
      </c>
      <c r="F217" s="34" t="s">
        <v>6</v>
      </c>
      <c r="G217" s="68">
        <f>VLOOKUP(A217&amp;E217,Ceník!$A$2:$G$1296,7,FALSE)</f>
        <v>385</v>
      </c>
      <c r="H217" s="69">
        <f t="shared" si="7"/>
        <v>465.84999999999997</v>
      </c>
    </row>
    <row r="218" spans="1:8" ht="17.399999999999999" x14ac:dyDescent="0.3">
      <c r="A218" s="33" t="s">
        <v>2923</v>
      </c>
      <c r="B218" s="15" t="str">
        <f>VLOOKUP(A218&amp;E218,Ceník!$A$2:$G$1296,3,FALSE)</f>
        <v>svislý úchytový profil - natural 4500 mm</v>
      </c>
      <c r="C218" s="23">
        <v>4.5</v>
      </c>
      <c r="D218" s="57" t="s">
        <v>6</v>
      </c>
      <c r="E218" s="62">
        <v>2.25</v>
      </c>
      <c r="F218" s="34" t="s">
        <v>6</v>
      </c>
      <c r="G218" s="68">
        <f>VLOOKUP(A218&amp;E218,Ceník!$A$2:$G$1296,7,FALSE)</f>
        <v>424</v>
      </c>
      <c r="H218" s="69">
        <f t="shared" si="7"/>
        <v>513.04</v>
      </c>
    </row>
    <row r="219" spans="1:8" ht="17.399999999999999" x14ac:dyDescent="0.3">
      <c r="A219" s="33" t="s">
        <v>2923</v>
      </c>
      <c r="B219" s="15" t="str">
        <f>VLOOKUP(A219&amp;E219,Ceník!$A$2:$G$1296,3,FALSE)</f>
        <v>svislý úchytový profil - natural 4500 mm</v>
      </c>
      <c r="C219" s="23">
        <v>4.5</v>
      </c>
      <c r="D219" s="57" t="s">
        <v>6</v>
      </c>
      <c r="E219" s="62">
        <v>4.5</v>
      </c>
      <c r="F219" s="34" t="s">
        <v>6</v>
      </c>
      <c r="G219" s="68">
        <f>VLOOKUP(A219&amp;E219,Ceník!$A$2:$G$1296,7,FALSE)</f>
        <v>385</v>
      </c>
      <c r="H219" s="69">
        <f t="shared" si="7"/>
        <v>465.84999999999997</v>
      </c>
    </row>
    <row r="220" spans="1:8" ht="17.399999999999999" x14ac:dyDescent="0.3">
      <c r="A220" s="33" t="s">
        <v>2923</v>
      </c>
      <c r="B220" s="15" t="str">
        <f>VLOOKUP(A220&amp;E220,Ceník!$A$2:$G$1296,3,FALSE)</f>
        <v>svislý úchytový profil - natural 4500 mm</v>
      </c>
      <c r="C220" s="23">
        <v>4.5</v>
      </c>
      <c r="D220" s="57" t="s">
        <v>6</v>
      </c>
      <c r="E220" s="62">
        <v>54</v>
      </c>
      <c r="F220" s="34" t="s">
        <v>6</v>
      </c>
      <c r="G220" s="68">
        <f>VLOOKUP(A220&amp;E220,Ceník!$A$2:$G$1296,7,FALSE)</f>
        <v>366</v>
      </c>
      <c r="H220" s="69">
        <f t="shared" si="7"/>
        <v>442.86</v>
      </c>
    </row>
    <row r="221" spans="1:8" ht="17.399999999999999" x14ac:dyDescent="0.3">
      <c r="A221" s="33" t="s">
        <v>3026</v>
      </c>
      <c r="B221" s="15" t="str">
        <f>VLOOKUP(A221&amp;E221,Ceník!$A$2:$G$1296,3,FALSE)</f>
        <v>svislý úchytový profil - nerez broušená 2700 mm</v>
      </c>
      <c r="C221" s="23">
        <v>2.7</v>
      </c>
      <c r="D221" s="57" t="s">
        <v>6</v>
      </c>
      <c r="E221" s="62">
        <v>2.7</v>
      </c>
      <c r="F221" s="34" t="s">
        <v>6</v>
      </c>
      <c r="G221" s="68">
        <f>VLOOKUP(A221&amp;E221,Ceník!$A$2:$G$1296,7,FALSE)</f>
        <v>423</v>
      </c>
      <c r="H221" s="69">
        <f t="shared" si="7"/>
        <v>511.83</v>
      </c>
    </row>
    <row r="222" spans="1:8" ht="17.399999999999999" x14ac:dyDescent="0.3">
      <c r="A222" s="33" t="s">
        <v>2916</v>
      </c>
      <c r="B222" s="15" t="str">
        <f>VLOOKUP(A222&amp;E222,Ceník!$A$2:$G$1296,3,FALSE)</f>
        <v>svislý úchytový profil - nerez broušená 4500 mm</v>
      </c>
      <c r="C222" s="23">
        <v>4.5</v>
      </c>
      <c r="D222" s="57" t="s">
        <v>6</v>
      </c>
      <c r="E222" s="62">
        <v>2.25</v>
      </c>
      <c r="F222" s="34" t="s">
        <v>6</v>
      </c>
      <c r="G222" s="68">
        <f>VLOOKUP(A222&amp;E222,Ceník!$A$2:$G$1296,7,FALSE)</f>
        <v>465</v>
      </c>
      <c r="H222" s="69">
        <f t="shared" si="7"/>
        <v>562.65</v>
      </c>
    </row>
    <row r="223" spans="1:8" ht="17.399999999999999" x14ac:dyDescent="0.3">
      <c r="A223" s="33" t="s">
        <v>2916</v>
      </c>
      <c r="B223" s="15" t="str">
        <f>VLOOKUP(A223&amp;E223,Ceník!$A$2:$G$1296,3,FALSE)</f>
        <v>svislý úchytový profil - nerez broušená 4500 mm</v>
      </c>
      <c r="C223" s="23">
        <v>4.5</v>
      </c>
      <c r="D223" s="57" t="s">
        <v>6</v>
      </c>
      <c r="E223" s="62">
        <v>4.5</v>
      </c>
      <c r="F223" s="34" t="s">
        <v>6</v>
      </c>
      <c r="G223" s="68">
        <f>VLOOKUP(A223&amp;E223,Ceník!$A$2:$G$1296,7,FALSE)</f>
        <v>423</v>
      </c>
      <c r="H223" s="69">
        <f t="shared" si="7"/>
        <v>511.83</v>
      </c>
    </row>
    <row r="224" spans="1:8" ht="17.399999999999999" x14ac:dyDescent="0.3">
      <c r="A224" s="33" t="s">
        <v>2916</v>
      </c>
      <c r="B224" s="15" t="str">
        <f>VLOOKUP(A224&amp;E224,Ceník!$A$2:$G$1296,3,FALSE)</f>
        <v>svislý úchytový profil - nerez broušená 4500 mm</v>
      </c>
      <c r="C224" s="23">
        <v>4.5</v>
      </c>
      <c r="D224" s="57" t="s">
        <v>6</v>
      </c>
      <c r="E224" s="62">
        <v>54</v>
      </c>
      <c r="F224" s="34" t="s">
        <v>6</v>
      </c>
      <c r="G224" s="68">
        <f>VLOOKUP(A224&amp;E224,Ceník!$A$2:$G$1296,7,FALSE)</f>
        <v>402</v>
      </c>
      <c r="H224" s="69">
        <f t="shared" si="7"/>
        <v>486.41999999999996</v>
      </c>
    </row>
    <row r="225" spans="1:8" ht="17.399999999999999" x14ac:dyDescent="0.3">
      <c r="A225" s="33" t="s">
        <v>3111</v>
      </c>
      <c r="B225" s="15" t="str">
        <f>VLOOKUP(A225&amp;E225,Ceník!$A$2:$G$1296,3,FALSE)</f>
        <v>svislý úchytový profil - hliník broušený 4500 mm</v>
      </c>
      <c r="C225" s="23">
        <v>4.5</v>
      </c>
      <c r="D225" s="57" t="s">
        <v>6</v>
      </c>
      <c r="E225" s="62">
        <v>2.25</v>
      </c>
      <c r="F225" s="34" t="s">
        <v>6</v>
      </c>
      <c r="G225" s="68">
        <f>VLOOKUP(A225&amp;E225,Ceník!$A$2:$G$1296,7,FALSE)</f>
        <v>465</v>
      </c>
      <c r="H225" s="69">
        <f t="shared" si="7"/>
        <v>562.65</v>
      </c>
    </row>
    <row r="226" spans="1:8" ht="17.399999999999999" x14ac:dyDescent="0.3">
      <c r="A226" s="33" t="s">
        <v>3111</v>
      </c>
      <c r="B226" s="15" t="str">
        <f>VLOOKUP(A226&amp;E226,Ceník!$A$2:$G$1296,3,FALSE)</f>
        <v>svislý úchytový profil - hliník broušený 4500 mm</v>
      </c>
      <c r="C226" s="23">
        <v>4.5</v>
      </c>
      <c r="D226" s="57" t="s">
        <v>6</v>
      </c>
      <c r="E226" s="62">
        <v>4.5</v>
      </c>
      <c r="F226" s="34" t="s">
        <v>6</v>
      </c>
      <c r="G226" s="68">
        <f>VLOOKUP(A226&amp;E226,Ceník!$A$2:$G$1296,7,FALSE)</f>
        <v>423</v>
      </c>
      <c r="H226" s="69">
        <f t="shared" si="7"/>
        <v>511.83</v>
      </c>
    </row>
    <row r="227" spans="1:8" ht="17.399999999999999" x14ac:dyDescent="0.3">
      <c r="A227" s="33" t="s">
        <v>3034</v>
      </c>
      <c r="B227" s="15" t="str">
        <f>VLOOKUP(A227&amp;E227,Ceník!$A$2:$G$1296,3,FALSE)</f>
        <v>svislý úchytový profil - zlatá broušená 2700 mm</v>
      </c>
      <c r="C227" s="23">
        <v>2.7</v>
      </c>
      <c r="D227" s="57" t="s">
        <v>6</v>
      </c>
      <c r="E227" s="62">
        <v>2.7</v>
      </c>
      <c r="F227" s="34" t="s">
        <v>6</v>
      </c>
      <c r="G227" s="68">
        <f>VLOOKUP(A227&amp;E227,Ceník!$A$2:$G$1296,7,FALSE)</f>
        <v>457</v>
      </c>
      <c r="H227" s="69">
        <f t="shared" si="7"/>
        <v>552.97</v>
      </c>
    </row>
    <row r="228" spans="1:8" ht="17.399999999999999" x14ac:dyDescent="0.3">
      <c r="A228" s="33" t="s">
        <v>2924</v>
      </c>
      <c r="B228" s="15" t="str">
        <f>VLOOKUP(A228&amp;E228,Ceník!$A$2:$G$1296,3,FALSE)</f>
        <v>svislý úchytový profil - zlatá broušená 4500 mm</v>
      </c>
      <c r="C228" s="23">
        <v>4.5</v>
      </c>
      <c r="D228" s="57" t="s">
        <v>6</v>
      </c>
      <c r="E228" s="62">
        <v>2.25</v>
      </c>
      <c r="F228" s="34" t="s">
        <v>6</v>
      </c>
      <c r="G228" s="68">
        <f>VLOOKUP(A228&amp;E228,Ceník!$A$2:$G$1296,7,FALSE)</f>
        <v>503</v>
      </c>
      <c r="H228" s="69">
        <f t="shared" si="7"/>
        <v>608.63</v>
      </c>
    </row>
    <row r="229" spans="1:8" ht="17.399999999999999" x14ac:dyDescent="0.3">
      <c r="A229" s="33" t="s">
        <v>2924</v>
      </c>
      <c r="B229" s="15" t="str">
        <f>VLOOKUP(A229&amp;E229,Ceník!$A$2:$G$1296,3,FALSE)</f>
        <v>svislý úchytový profil - zlatá broušená 4500 mm</v>
      </c>
      <c r="C229" s="23">
        <v>4.5</v>
      </c>
      <c r="D229" s="57" t="s">
        <v>6</v>
      </c>
      <c r="E229" s="62">
        <v>4.5</v>
      </c>
      <c r="F229" s="34" t="s">
        <v>6</v>
      </c>
      <c r="G229" s="68">
        <f>VLOOKUP(A229&amp;E229,Ceník!$A$2:$G$1296,7,FALSE)</f>
        <v>457</v>
      </c>
      <c r="H229" s="69">
        <f t="shared" si="7"/>
        <v>552.97</v>
      </c>
    </row>
    <row r="230" spans="1:8" ht="17.399999999999999" x14ac:dyDescent="0.3">
      <c r="A230" s="33" t="s">
        <v>2924</v>
      </c>
      <c r="B230" s="15" t="str">
        <f>VLOOKUP(A230&amp;E230,Ceník!$A$2:$G$1296,3,FALSE)</f>
        <v>svislý úchytový profil - zlatá broušená 4500 mm</v>
      </c>
      <c r="C230" s="23">
        <v>4.5</v>
      </c>
      <c r="D230" s="57" t="s">
        <v>6</v>
      </c>
      <c r="E230" s="62">
        <v>54</v>
      </c>
      <c r="F230" s="34" t="s">
        <v>6</v>
      </c>
      <c r="G230" s="68">
        <f>VLOOKUP(A230&amp;E230,Ceník!$A$2:$G$1296,7,FALSE)</f>
        <v>434</v>
      </c>
      <c r="H230" s="69">
        <f t="shared" si="7"/>
        <v>525.14</v>
      </c>
    </row>
    <row r="231" spans="1:8" ht="17.399999999999999" x14ac:dyDescent="0.3">
      <c r="A231" s="33" t="s">
        <v>3116</v>
      </c>
      <c r="B231" s="15" t="str">
        <f>VLOOKUP(A231&amp;E231,Ceník!$A$2:$G$1296,3,FALSE)</f>
        <v>svislý úchytový profil - dýha dub 2700 mm</v>
      </c>
      <c r="C231" s="23">
        <v>2.7</v>
      </c>
      <c r="D231" s="57" t="s">
        <v>6</v>
      </c>
      <c r="E231" s="62">
        <v>2.7</v>
      </c>
      <c r="F231" s="34" t="s">
        <v>6</v>
      </c>
      <c r="G231" s="68">
        <f>VLOOKUP(A231&amp;E231,Ceník!$A$2:$G$1296,7,FALSE)</f>
        <v>845</v>
      </c>
      <c r="H231" s="69">
        <f t="shared" si="7"/>
        <v>1022.4499999999999</v>
      </c>
    </row>
    <row r="232" spans="1:8" ht="17.399999999999999" x14ac:dyDescent="0.3">
      <c r="A232" s="33" t="s">
        <v>2956</v>
      </c>
      <c r="B232" s="15" t="str">
        <f>VLOOKUP(A232&amp;E232,Ceník!$A$2:$G$1296,3,FALSE)</f>
        <v>Klip k úchytovému profilu S159 (4 x vrut)</v>
      </c>
      <c r="C232" s="23">
        <v>1</v>
      </c>
      <c r="D232" s="57" t="s">
        <v>35</v>
      </c>
      <c r="E232" s="62">
        <v>1</v>
      </c>
      <c r="F232" s="34" t="s">
        <v>35</v>
      </c>
      <c r="G232" s="68">
        <f>VLOOKUP(A232&amp;E232,Ceník!$A$2:$G$1296,7,FALSE)</f>
        <v>35</v>
      </c>
      <c r="H232" s="69">
        <f t="shared" si="7"/>
        <v>42.35</v>
      </c>
    </row>
    <row r="233" spans="1:8" ht="17.399999999999999" x14ac:dyDescent="0.3">
      <c r="A233" s="33" t="s">
        <v>2957</v>
      </c>
      <c r="B233" s="15" t="str">
        <f>VLOOKUP(A233&amp;E233,Ceník!$A$2:$G$1296,3,FALSE)</f>
        <v>klip k úchytovému profilu S160 (2 x vrut + 2 x vrut)</v>
      </c>
      <c r="C233" s="23">
        <v>2</v>
      </c>
      <c r="D233" s="57" t="s">
        <v>35</v>
      </c>
      <c r="E233" s="62">
        <v>1</v>
      </c>
      <c r="F233" s="34" t="s">
        <v>35</v>
      </c>
      <c r="G233" s="68">
        <f>VLOOKUP(A233&amp;E233,Ceník!$A$2:$G$1296,7,FALSE)</f>
        <v>35</v>
      </c>
      <c r="H233" s="69">
        <f t="shared" si="7"/>
        <v>42.35</v>
      </c>
    </row>
    <row r="234" spans="1:8" ht="17.399999999999999" x14ac:dyDescent="0.3">
      <c r="A234" s="33" t="s">
        <v>2958</v>
      </c>
      <c r="B234" s="15" t="str">
        <f>VLOOKUP(A234&amp;E234,Ceník!$A$2:$G$1296,3,FALSE)</f>
        <v>zarážka pro profil S159,S160</v>
      </c>
      <c r="C234" s="23">
        <v>3</v>
      </c>
      <c r="D234" s="57" t="s">
        <v>35</v>
      </c>
      <c r="E234" s="62">
        <v>1</v>
      </c>
      <c r="F234" s="34" t="s">
        <v>35</v>
      </c>
      <c r="G234" s="68">
        <f>VLOOKUP(A234&amp;E234,Ceník!$A$2:$G$1296,7,FALSE)</f>
        <v>19.5</v>
      </c>
      <c r="H234" s="69">
        <f t="shared" si="7"/>
        <v>23.594999999999999</v>
      </c>
    </row>
    <row r="235" spans="1:8" ht="17.399999999999999" x14ac:dyDescent="0.3">
      <c r="A235" s="33" t="s">
        <v>2959</v>
      </c>
      <c r="B235" s="15" t="str">
        <f>VLOOKUP(A235&amp;E235,Ceník!$A$2:$G$1296,3,FALSE)</f>
        <v>šablona pro profil S160</v>
      </c>
      <c r="C235" s="23">
        <v>4</v>
      </c>
      <c r="D235" s="57" t="s">
        <v>35</v>
      </c>
      <c r="E235" s="62">
        <v>1</v>
      </c>
      <c r="F235" s="34" t="s">
        <v>35</v>
      </c>
      <c r="G235" s="68">
        <f>VLOOKUP(A235&amp;E235,Ceník!$A$2:$G$1296,7,FALSE)</f>
        <v>15</v>
      </c>
      <c r="H235" s="69">
        <f t="shared" si="7"/>
        <v>18.149999999999999</v>
      </c>
    </row>
    <row r="236" spans="1:8" ht="17.399999999999999" x14ac:dyDescent="0.3">
      <c r="A236" s="33" t="s">
        <v>2960</v>
      </c>
      <c r="B236" s="15" t="str">
        <f>VLOOKUP(A236&amp;E236,Ceník!$A$2:$G$1296,3,FALSE)</f>
        <v>vymezovač (1ks "A"+1 ks "B"+6 x vrut)</v>
      </c>
      <c r="C236" s="23">
        <v>5</v>
      </c>
      <c r="D236" s="57" t="s">
        <v>35</v>
      </c>
      <c r="E236" s="62">
        <v>1</v>
      </c>
      <c r="F236" s="34" t="s">
        <v>35</v>
      </c>
      <c r="G236" s="68">
        <f>VLOOKUP(A236&amp;E236,Ceník!$A$2:$G$1296,7,FALSE)</f>
        <v>69</v>
      </c>
      <c r="H236" s="69">
        <f t="shared" si="7"/>
        <v>83.49</v>
      </c>
    </row>
    <row r="237" spans="1:8" ht="17.399999999999999" x14ac:dyDescent="0.3">
      <c r="A237" s="33" t="s">
        <v>256</v>
      </c>
      <c r="B237" s="15" t="str">
        <f>VLOOKUP(A237&amp;E237,Ceník!$A$2:$G$1296,3,FALSE)</f>
        <v>svislý LED úchytový profil - černá mat</v>
      </c>
      <c r="C237" s="23">
        <v>4.5</v>
      </c>
      <c r="D237" s="57" t="s">
        <v>6</v>
      </c>
      <c r="E237" s="62">
        <v>2.25</v>
      </c>
      <c r="F237" s="34" t="s">
        <v>6</v>
      </c>
      <c r="G237" s="68">
        <f>VLOOKUP(A237&amp;E237,Ceník!$A$2:$G$1296,7,FALSE)</f>
        <v>744</v>
      </c>
      <c r="H237" s="69">
        <f t="shared" si="7"/>
        <v>900.24</v>
      </c>
    </row>
    <row r="238" spans="1:8" ht="17.399999999999999" x14ac:dyDescent="0.3">
      <c r="A238" s="33" t="s">
        <v>256</v>
      </c>
      <c r="B238" s="15" t="str">
        <f>VLOOKUP(A238&amp;E238,Ceník!$A$2:$G$1296,3,FALSE)</f>
        <v>svislý LED úchytový profil - černá mat</v>
      </c>
      <c r="C238" s="23">
        <v>4.5</v>
      </c>
      <c r="D238" s="57" t="s">
        <v>6</v>
      </c>
      <c r="E238" s="62">
        <v>4.5</v>
      </c>
      <c r="F238" s="34" t="s">
        <v>6</v>
      </c>
      <c r="G238" s="68">
        <f>VLOOKUP(A238&amp;E238,Ceník!$A$2:$G$1296,7,FALSE)</f>
        <v>675</v>
      </c>
      <c r="H238" s="69">
        <f t="shared" si="7"/>
        <v>816.75</v>
      </c>
    </row>
    <row r="239" spans="1:8" ht="17.399999999999999" x14ac:dyDescent="0.3">
      <c r="A239" s="33" t="s">
        <v>256</v>
      </c>
      <c r="B239" s="15" t="str">
        <f>VLOOKUP(A239&amp;E239,Ceník!$A$2:$G$1296,3,FALSE)</f>
        <v>svislý LED úchytový profil - černá mat</v>
      </c>
      <c r="C239" s="23">
        <v>4.5</v>
      </c>
      <c r="D239" s="57" t="s">
        <v>6</v>
      </c>
      <c r="E239" s="62">
        <v>54</v>
      </c>
      <c r="F239" s="34" t="s">
        <v>6</v>
      </c>
      <c r="G239" s="68">
        <f>VLOOKUP(A239&amp;E239,Ceník!$A$2:$G$1296,7,FALSE)</f>
        <v>640</v>
      </c>
      <c r="H239" s="69">
        <f t="shared" si="7"/>
        <v>774.4</v>
      </c>
    </row>
    <row r="240" spans="1:8" ht="17.399999999999999" x14ac:dyDescent="0.3">
      <c r="A240" s="33" t="s">
        <v>258</v>
      </c>
      <c r="B240" s="15" t="str">
        <f>VLOOKUP(A240&amp;E240,Ceník!$A$2:$G$1296,3,FALSE)</f>
        <v>svislý LED úchytový profil - bílá lesk</v>
      </c>
      <c r="C240" s="23">
        <v>4.5</v>
      </c>
      <c r="D240" s="57" t="s">
        <v>6</v>
      </c>
      <c r="E240" s="62">
        <v>2.25</v>
      </c>
      <c r="F240" s="34" t="s">
        <v>6</v>
      </c>
      <c r="G240" s="68">
        <f>VLOOKUP(A240&amp;E240,Ceník!$A$2:$G$1296,7,FALSE)</f>
        <v>744</v>
      </c>
      <c r="H240" s="69">
        <f t="shared" si="7"/>
        <v>900.24</v>
      </c>
    </row>
    <row r="241" spans="1:8" ht="17.399999999999999" x14ac:dyDescent="0.3">
      <c r="A241" s="33" t="s">
        <v>258</v>
      </c>
      <c r="B241" s="15" t="str">
        <f>VLOOKUP(A241&amp;E241,Ceník!$A$2:$G$1296,3,FALSE)</f>
        <v>svislý LED úchytový profil - bílá lesk</v>
      </c>
      <c r="C241" s="23">
        <v>4.5</v>
      </c>
      <c r="D241" s="57" t="s">
        <v>6</v>
      </c>
      <c r="E241" s="62">
        <v>4.5</v>
      </c>
      <c r="F241" s="34" t="s">
        <v>6</v>
      </c>
      <c r="G241" s="68">
        <f>VLOOKUP(A241&amp;E241,Ceník!$A$2:$G$1296,7,FALSE)</f>
        <v>675</v>
      </c>
      <c r="H241" s="69">
        <f t="shared" si="7"/>
        <v>816.75</v>
      </c>
    </row>
    <row r="242" spans="1:8" ht="17.399999999999999" x14ac:dyDescent="0.3">
      <c r="A242" s="33" t="s">
        <v>258</v>
      </c>
      <c r="B242" s="15" t="str">
        <f>VLOOKUP(A242&amp;E242,Ceník!$A$2:$G$1296,3,FALSE)</f>
        <v>svislý LED úchytový profil - bílá lesk</v>
      </c>
      <c r="C242" s="23">
        <v>4.5</v>
      </c>
      <c r="D242" s="57" t="s">
        <v>6</v>
      </c>
      <c r="E242" s="62">
        <v>54</v>
      </c>
      <c r="F242" s="34" t="s">
        <v>6</v>
      </c>
      <c r="G242" s="68">
        <f>VLOOKUP(A242&amp;E242,Ceník!$A$2:$G$1296,7,FALSE)</f>
        <v>640</v>
      </c>
      <c r="H242" s="69">
        <f t="shared" si="7"/>
        <v>774.4</v>
      </c>
    </row>
    <row r="243" spans="1:8" ht="17.399999999999999" x14ac:dyDescent="0.3">
      <c r="A243" s="33" t="s">
        <v>260</v>
      </c>
      <c r="B243" s="15" t="str">
        <f>VLOOKUP(A243&amp;E243,Ceník!$A$2:$G$1296,3,FALSE)</f>
        <v>svislý LED úchytový profil - nerez broušený</v>
      </c>
      <c r="C243" s="23">
        <v>4.5</v>
      </c>
      <c r="D243" s="57" t="s">
        <v>6</v>
      </c>
      <c r="E243" s="62">
        <v>2.25</v>
      </c>
      <c r="F243" s="34" t="s">
        <v>6</v>
      </c>
      <c r="G243" s="68">
        <f>VLOOKUP(A243&amp;E243,Ceník!$A$2:$G$1296,7,FALSE)</f>
        <v>744</v>
      </c>
      <c r="H243" s="69">
        <f t="shared" si="7"/>
        <v>900.24</v>
      </c>
    </row>
    <row r="244" spans="1:8" ht="17.399999999999999" x14ac:dyDescent="0.3">
      <c r="A244" s="33" t="s">
        <v>260</v>
      </c>
      <c r="B244" s="15" t="str">
        <f>VLOOKUP(A244&amp;E244,Ceník!$A$2:$G$1296,3,FALSE)</f>
        <v>svislý LED úchytový profil - nerez broušený</v>
      </c>
      <c r="C244" s="23">
        <v>4.5</v>
      </c>
      <c r="D244" s="57" t="s">
        <v>6</v>
      </c>
      <c r="E244" s="62">
        <v>4.5</v>
      </c>
      <c r="F244" s="34" t="s">
        <v>6</v>
      </c>
      <c r="G244" s="68">
        <f>VLOOKUP(A244&amp;E244,Ceník!$A$2:$G$1296,7,FALSE)</f>
        <v>675</v>
      </c>
      <c r="H244" s="69">
        <f t="shared" si="7"/>
        <v>816.75</v>
      </c>
    </row>
    <row r="245" spans="1:8" ht="17.399999999999999" x14ac:dyDescent="0.3">
      <c r="A245" s="33" t="s">
        <v>260</v>
      </c>
      <c r="B245" s="15" t="str">
        <f>VLOOKUP(A245&amp;E245,Ceník!$A$2:$G$1296,3,FALSE)</f>
        <v>svislý LED úchytový profil - nerez broušený</v>
      </c>
      <c r="C245" s="23">
        <v>4.5</v>
      </c>
      <c r="D245" s="57" t="s">
        <v>6</v>
      </c>
      <c r="E245" s="62">
        <v>54</v>
      </c>
      <c r="F245" s="34" t="s">
        <v>6</v>
      </c>
      <c r="G245" s="68">
        <f>VLOOKUP(A245&amp;E245,Ceník!$A$2:$G$1296,7,FALSE)</f>
        <v>640</v>
      </c>
      <c r="H245" s="69">
        <f t="shared" si="7"/>
        <v>774.4</v>
      </c>
    </row>
    <row r="246" spans="1:8" ht="17.399999999999999" x14ac:dyDescent="0.3">
      <c r="A246" s="33" t="s">
        <v>3027</v>
      </c>
      <c r="B246" s="15" t="str">
        <f>VLOOKUP(A246&amp;E246,Ceník!$A$2:$G$1296,3,FALSE)</f>
        <v>svislý úchytový profil - černá mat 2700 mm</v>
      </c>
      <c r="C246" s="23">
        <v>2.7</v>
      </c>
      <c r="D246" s="57" t="s">
        <v>6</v>
      </c>
      <c r="E246" s="62">
        <v>2.7</v>
      </c>
      <c r="F246" s="34" t="s">
        <v>6</v>
      </c>
      <c r="G246" s="68">
        <f>VLOOKUP(A246&amp;E246,Ceník!$A$2:$G$1296,7,FALSE)</f>
        <v>325</v>
      </c>
      <c r="H246" s="69">
        <f t="shared" si="7"/>
        <v>393.25</v>
      </c>
    </row>
    <row r="247" spans="1:8" s="5" customFormat="1" ht="20.100000000000001" customHeight="1" x14ac:dyDescent="0.3">
      <c r="A247" s="33" t="s">
        <v>2919</v>
      </c>
      <c r="B247" s="15" t="str">
        <f>VLOOKUP(A247&amp;E247,Ceník!$A$2:$G$1296,3,FALSE)</f>
        <v>svislý úchytový profil - černá mat 4500 mm</v>
      </c>
      <c r="C247" s="23">
        <v>4.5</v>
      </c>
      <c r="D247" s="57" t="s">
        <v>6</v>
      </c>
      <c r="E247" s="62">
        <v>2.25</v>
      </c>
      <c r="F247" s="34" t="s">
        <v>6</v>
      </c>
      <c r="G247" s="68">
        <f>VLOOKUP(A247&amp;E247,Ceník!$A$2:$G$1296,7,FALSE)</f>
        <v>358</v>
      </c>
      <c r="H247" s="69">
        <f t="shared" si="7"/>
        <v>433.18</v>
      </c>
    </row>
    <row r="248" spans="1:8" s="5" customFormat="1" ht="20.100000000000001" customHeight="1" x14ac:dyDescent="0.3">
      <c r="A248" s="33" t="s">
        <v>2919</v>
      </c>
      <c r="B248" s="15" t="str">
        <f>VLOOKUP(A248&amp;E248,Ceník!$A$2:$G$1296,3,FALSE)</f>
        <v>svislý úchytový profil - černá mat 4500 mm</v>
      </c>
      <c r="C248" s="23">
        <v>4.5</v>
      </c>
      <c r="D248" s="57" t="s">
        <v>6</v>
      </c>
      <c r="E248" s="62">
        <v>4.5</v>
      </c>
      <c r="F248" s="34" t="s">
        <v>6</v>
      </c>
      <c r="G248" s="68">
        <f>VLOOKUP(A248&amp;E248,Ceník!$A$2:$G$1296,7,FALSE)</f>
        <v>325</v>
      </c>
      <c r="H248" s="69">
        <f t="shared" si="7"/>
        <v>393.25</v>
      </c>
    </row>
    <row r="249" spans="1:8" s="5" customFormat="1" ht="20.100000000000001" customHeight="1" x14ac:dyDescent="0.3">
      <c r="A249" s="33" t="s">
        <v>2919</v>
      </c>
      <c r="B249" s="15" t="str">
        <f>VLOOKUP(A249&amp;E249,Ceník!$A$2:$G$1296,3,FALSE)</f>
        <v>svislý úchytový profil - černá mat 4500 mm</v>
      </c>
      <c r="C249" s="23">
        <v>4.5</v>
      </c>
      <c r="D249" s="57" t="s">
        <v>6</v>
      </c>
      <c r="E249" s="62">
        <v>67.5</v>
      </c>
      <c r="F249" s="34" t="s">
        <v>6</v>
      </c>
      <c r="G249" s="68">
        <f>VLOOKUP(A249&amp;E249,Ceník!$A$2:$G$1296,7,FALSE)</f>
        <v>309</v>
      </c>
      <c r="H249" s="69">
        <f t="shared" si="7"/>
        <v>373.89</v>
      </c>
    </row>
    <row r="250" spans="1:8" s="5" customFormat="1" ht="20.100000000000001" customHeight="1" x14ac:dyDescent="0.3">
      <c r="A250" s="33" t="s">
        <v>3028</v>
      </c>
      <c r="B250" s="15" t="str">
        <f>VLOOKUP(A250&amp;E250,Ceník!$A$2:$G$1296,3,FALSE)</f>
        <v>svislý úchytový profil - bílá lesk 2700 mm</v>
      </c>
      <c r="C250" s="23">
        <v>2.7</v>
      </c>
      <c r="D250" s="57" t="s">
        <v>6</v>
      </c>
      <c r="E250" s="62">
        <v>2.7</v>
      </c>
      <c r="F250" s="34" t="s">
        <v>6</v>
      </c>
      <c r="G250" s="68">
        <f>VLOOKUP(A250&amp;E250,Ceník!$A$2:$G$1296,7,FALSE)</f>
        <v>325</v>
      </c>
      <c r="H250" s="69">
        <f t="shared" si="7"/>
        <v>393.25</v>
      </c>
    </row>
    <row r="251" spans="1:8" ht="17.399999999999999" x14ac:dyDescent="0.3">
      <c r="A251" s="33" t="s">
        <v>2918</v>
      </c>
      <c r="B251" s="15" t="str">
        <f>VLOOKUP(A251&amp;E251,Ceník!$A$2:$G$1296,3,FALSE)</f>
        <v>svislý úchytový profil - bílá lesk 4500 mm</v>
      </c>
      <c r="C251" s="23">
        <v>4.5</v>
      </c>
      <c r="D251" s="57" t="s">
        <v>6</v>
      </c>
      <c r="E251" s="62">
        <v>2.25</v>
      </c>
      <c r="F251" s="34" t="s">
        <v>6</v>
      </c>
      <c r="G251" s="68">
        <f>VLOOKUP(A251&amp;E251,Ceník!$A$2:$G$1296,7,FALSE)</f>
        <v>358</v>
      </c>
      <c r="H251" s="69">
        <f t="shared" si="7"/>
        <v>433.18</v>
      </c>
    </row>
    <row r="252" spans="1:8" ht="17.399999999999999" x14ac:dyDescent="0.3">
      <c r="A252" s="33" t="s">
        <v>2918</v>
      </c>
      <c r="B252" s="15" t="str">
        <f>VLOOKUP(A252&amp;E252,Ceník!$A$2:$G$1296,3,FALSE)</f>
        <v>svislý úchytový profil - bílá lesk 4500 mm</v>
      </c>
      <c r="C252" s="23">
        <v>4.5</v>
      </c>
      <c r="D252" s="57" t="s">
        <v>6</v>
      </c>
      <c r="E252" s="62">
        <v>4.5</v>
      </c>
      <c r="F252" s="34" t="s">
        <v>6</v>
      </c>
      <c r="G252" s="68">
        <f>VLOOKUP(A252&amp;E252,Ceník!$A$2:$G$1296,7,FALSE)</f>
        <v>325</v>
      </c>
      <c r="H252" s="69">
        <f t="shared" si="7"/>
        <v>393.25</v>
      </c>
    </row>
    <row r="253" spans="1:8" ht="17.399999999999999" x14ac:dyDescent="0.3">
      <c r="A253" s="33" t="s">
        <v>2918</v>
      </c>
      <c r="B253" s="15" t="str">
        <f>VLOOKUP(A253&amp;E253,Ceník!$A$2:$G$1296,3,FALSE)</f>
        <v>svislý úchytový profil - bílá lesk 4500 mm</v>
      </c>
      <c r="C253" s="23">
        <v>4.5</v>
      </c>
      <c r="D253" s="57" t="s">
        <v>6</v>
      </c>
      <c r="E253" s="62">
        <v>67.5</v>
      </c>
      <c r="F253" s="34" t="s">
        <v>6</v>
      </c>
      <c r="G253" s="68">
        <f>VLOOKUP(A253&amp;E253,Ceník!$A$2:$G$1296,7,FALSE)</f>
        <v>309</v>
      </c>
      <c r="H253" s="69">
        <f t="shared" si="7"/>
        <v>373.89</v>
      </c>
    </row>
    <row r="254" spans="1:8" ht="17.399999999999999" x14ac:dyDescent="0.3">
      <c r="A254" s="33" t="s">
        <v>3029</v>
      </c>
      <c r="B254" s="15" t="str">
        <f>VLOOKUP(A254&amp;E254,Ceník!$A$2:$G$1296,3,FALSE)</f>
        <v>svislý úchytový profil - antracit 2700 mm</v>
      </c>
      <c r="C254" s="23">
        <v>2.7</v>
      </c>
      <c r="D254" s="57" t="s">
        <v>6</v>
      </c>
      <c r="E254" s="62">
        <v>2.7</v>
      </c>
      <c r="F254" s="34" t="s">
        <v>6</v>
      </c>
      <c r="G254" s="68">
        <f>VLOOKUP(A254&amp;E254,Ceník!$A$2:$G$1296,7,FALSE)</f>
        <v>325</v>
      </c>
      <c r="H254" s="69">
        <f t="shared" si="7"/>
        <v>393.25</v>
      </c>
    </row>
    <row r="255" spans="1:8" ht="17.399999999999999" x14ac:dyDescent="0.3">
      <c r="A255" s="33" t="s">
        <v>2926</v>
      </c>
      <c r="B255" s="15" t="str">
        <f>VLOOKUP(A255&amp;E255,Ceník!$A$2:$G$1296,3,FALSE)</f>
        <v>svislý úchytový profil - antracit 4500 mm</v>
      </c>
      <c r="C255" s="23">
        <v>4.5</v>
      </c>
      <c r="D255" s="57" t="s">
        <v>6</v>
      </c>
      <c r="E255" s="62">
        <v>2.25</v>
      </c>
      <c r="F255" s="34" t="s">
        <v>6</v>
      </c>
      <c r="G255" s="68">
        <f>VLOOKUP(A255&amp;E255,Ceník!$A$2:$G$1296,7,FALSE)</f>
        <v>358</v>
      </c>
      <c r="H255" s="69">
        <f t="shared" si="7"/>
        <v>433.18</v>
      </c>
    </row>
    <row r="256" spans="1:8" ht="17.399999999999999" x14ac:dyDescent="0.3">
      <c r="A256" s="33" t="s">
        <v>2926</v>
      </c>
      <c r="B256" s="15" t="str">
        <f>VLOOKUP(A256&amp;E256,Ceník!$A$2:$G$1296,3,FALSE)</f>
        <v>svislý úchytový profil - antracit 4500 mm</v>
      </c>
      <c r="C256" s="23">
        <v>4.5</v>
      </c>
      <c r="D256" s="57" t="s">
        <v>6</v>
      </c>
      <c r="E256" s="62">
        <v>4.5</v>
      </c>
      <c r="F256" s="34" t="s">
        <v>6</v>
      </c>
      <c r="G256" s="68">
        <f>VLOOKUP(A256&amp;E256,Ceník!$A$2:$G$1296,7,FALSE)</f>
        <v>325</v>
      </c>
      <c r="H256" s="69">
        <f t="shared" si="7"/>
        <v>393.25</v>
      </c>
    </row>
    <row r="257" spans="1:8" ht="17.399999999999999" x14ac:dyDescent="0.3">
      <c r="A257" s="33" t="s">
        <v>2926</v>
      </c>
      <c r="B257" s="15" t="str">
        <f>VLOOKUP(A257&amp;E257,Ceník!$A$2:$G$1296,3,FALSE)</f>
        <v>svislý úchytový profil - antracit 4500 mm</v>
      </c>
      <c r="C257" s="23">
        <v>4.5</v>
      </c>
      <c r="D257" s="57" t="s">
        <v>6</v>
      </c>
      <c r="E257" s="62">
        <v>67.5</v>
      </c>
      <c r="F257" s="34" t="s">
        <v>6</v>
      </c>
      <c r="G257" s="68">
        <f>VLOOKUP(A257&amp;E257,Ceník!$A$2:$G$1296,7,FALSE)</f>
        <v>309</v>
      </c>
      <c r="H257" s="69">
        <f t="shared" si="7"/>
        <v>373.89</v>
      </c>
    </row>
    <row r="258" spans="1:8" ht="17.399999999999999" x14ac:dyDescent="0.3">
      <c r="A258" s="33" t="s">
        <v>3030</v>
      </c>
      <c r="B258" s="15" t="str">
        <f>VLOOKUP(A258&amp;E258,Ceník!$A$2:$G$1296,3,FALSE)</f>
        <v>svislý úchytový profil - natural 2700 mm</v>
      </c>
      <c r="C258" s="23">
        <v>2.7</v>
      </c>
      <c r="D258" s="57" t="s">
        <v>6</v>
      </c>
      <c r="E258" s="62">
        <v>2.7</v>
      </c>
      <c r="F258" s="34" t="s">
        <v>6</v>
      </c>
      <c r="G258" s="68">
        <f>VLOOKUP(A258&amp;E258,Ceník!$A$2:$G$1296,7,FALSE)</f>
        <v>290</v>
      </c>
      <c r="H258" s="69">
        <f t="shared" si="7"/>
        <v>350.9</v>
      </c>
    </row>
    <row r="259" spans="1:8" ht="17.399999999999999" x14ac:dyDescent="0.3">
      <c r="A259" s="33" t="s">
        <v>2917</v>
      </c>
      <c r="B259" s="15" t="str">
        <f>VLOOKUP(A259&amp;E259,Ceník!$A$2:$G$1296,3,FALSE)</f>
        <v>svislý úchytový profil - natural 4500 mm</v>
      </c>
      <c r="C259" s="23">
        <v>4.5</v>
      </c>
      <c r="D259" s="57" t="s">
        <v>6</v>
      </c>
      <c r="E259" s="62">
        <v>2.25</v>
      </c>
      <c r="F259" s="34" t="s">
        <v>6</v>
      </c>
      <c r="G259" s="68">
        <f>VLOOKUP(A259&amp;E259,Ceník!$A$2:$G$1296,7,FALSE)</f>
        <v>319</v>
      </c>
      <c r="H259" s="69">
        <f t="shared" si="7"/>
        <v>385.99</v>
      </c>
    </row>
    <row r="260" spans="1:8" ht="17.399999999999999" x14ac:dyDescent="0.3">
      <c r="A260" s="33" t="s">
        <v>2917</v>
      </c>
      <c r="B260" s="15" t="str">
        <f>VLOOKUP(A260&amp;E260,Ceník!$A$2:$G$1296,3,FALSE)</f>
        <v>svislý úchytový profil - natural 4500 mm</v>
      </c>
      <c r="C260" s="23">
        <v>4.5</v>
      </c>
      <c r="D260" s="57" t="s">
        <v>6</v>
      </c>
      <c r="E260" s="62">
        <v>4.5</v>
      </c>
      <c r="F260" s="34" t="s">
        <v>6</v>
      </c>
      <c r="G260" s="68">
        <f>VLOOKUP(A260&amp;E260,Ceník!$A$2:$G$1296,7,FALSE)</f>
        <v>290</v>
      </c>
      <c r="H260" s="69">
        <f t="shared" si="7"/>
        <v>350.9</v>
      </c>
    </row>
    <row r="261" spans="1:8" ht="17.399999999999999" x14ac:dyDescent="0.3">
      <c r="A261" s="33" t="s">
        <v>2917</v>
      </c>
      <c r="B261" s="15" t="str">
        <f>VLOOKUP(A261&amp;E261,Ceník!$A$2:$G$1296,3,FALSE)</f>
        <v>svislý úchytový profil - natural 4500 mm</v>
      </c>
      <c r="C261" s="23">
        <v>4.5</v>
      </c>
      <c r="D261" s="57" t="s">
        <v>6</v>
      </c>
      <c r="E261" s="62">
        <v>67.5</v>
      </c>
      <c r="F261" s="34" t="s">
        <v>6</v>
      </c>
      <c r="G261" s="68">
        <f>VLOOKUP(A261&amp;E261,Ceník!$A$2:$G$1296,7,FALSE)</f>
        <v>276</v>
      </c>
      <c r="H261" s="69">
        <f t="shared" si="7"/>
        <v>333.96</v>
      </c>
    </row>
    <row r="262" spans="1:8" ht="17.399999999999999" x14ac:dyDescent="0.3">
      <c r="A262" s="33" t="s">
        <v>3031</v>
      </c>
      <c r="B262" s="15" t="str">
        <f>VLOOKUP(A262&amp;E262,Ceník!$A$2:$G$1296,3,FALSE)</f>
        <v>svislý úchytový profil - nerez broušený 2700 mm</v>
      </c>
      <c r="C262" s="23">
        <v>2.7</v>
      </c>
      <c r="D262" s="57" t="s">
        <v>6</v>
      </c>
      <c r="E262" s="62">
        <v>2.7</v>
      </c>
      <c r="F262" s="34" t="s">
        <v>6</v>
      </c>
      <c r="G262" s="68">
        <f>VLOOKUP(A262&amp;E262,Ceník!$A$2:$G$1296,7,FALSE)</f>
        <v>325</v>
      </c>
      <c r="H262" s="69">
        <f t="shared" si="7"/>
        <v>393.25</v>
      </c>
    </row>
    <row r="263" spans="1:8" ht="17.399999999999999" x14ac:dyDescent="0.3">
      <c r="A263" s="33" t="s">
        <v>2925</v>
      </c>
      <c r="B263" s="15" t="str">
        <f>VLOOKUP(A263&amp;E263,Ceník!$A$2:$G$1296,3,FALSE)</f>
        <v>svislý úchytový profil - nerez broušený 4500 mm</v>
      </c>
      <c r="C263" s="23">
        <v>4.5</v>
      </c>
      <c r="D263" s="57" t="s">
        <v>6</v>
      </c>
      <c r="E263" s="62">
        <v>2.25</v>
      </c>
      <c r="F263" s="34" t="s">
        <v>6</v>
      </c>
      <c r="G263" s="68">
        <f>VLOOKUP(A263&amp;E263,Ceník!$A$2:$G$1296,7,FALSE)</f>
        <v>358</v>
      </c>
      <c r="H263" s="69">
        <f t="shared" ref="H263:H326" si="9">SUM(G263)*1.21</f>
        <v>433.18</v>
      </c>
    </row>
    <row r="264" spans="1:8" ht="17.399999999999999" x14ac:dyDescent="0.3">
      <c r="A264" s="33" t="s">
        <v>2925</v>
      </c>
      <c r="B264" s="15" t="str">
        <f>VLOOKUP(A264&amp;E264,Ceník!$A$2:$G$1296,3,FALSE)</f>
        <v>svislý úchytový profil - nerez broušený 4500 mm</v>
      </c>
      <c r="C264" s="23">
        <v>4.5</v>
      </c>
      <c r="D264" s="57" t="s">
        <v>6</v>
      </c>
      <c r="E264" s="62">
        <v>4.5</v>
      </c>
      <c r="F264" s="34" t="s">
        <v>6</v>
      </c>
      <c r="G264" s="68">
        <f>VLOOKUP(A264&amp;E264,Ceník!$A$2:$G$1296,7,FALSE)</f>
        <v>325</v>
      </c>
      <c r="H264" s="69">
        <f t="shared" si="9"/>
        <v>393.25</v>
      </c>
    </row>
    <row r="265" spans="1:8" ht="17.399999999999999" x14ac:dyDescent="0.3">
      <c r="A265" s="33" t="s">
        <v>2925</v>
      </c>
      <c r="B265" s="15" t="str">
        <f>VLOOKUP(A265&amp;E265,Ceník!$A$2:$G$1296,3,FALSE)</f>
        <v>svislý úchytový profil - nerez broušený 4500 mm</v>
      </c>
      <c r="C265" s="23">
        <v>4.5</v>
      </c>
      <c r="D265" s="57" t="s">
        <v>6</v>
      </c>
      <c r="E265" s="62">
        <v>67.5</v>
      </c>
      <c r="F265" s="34" t="s">
        <v>6</v>
      </c>
      <c r="G265" s="68">
        <f>VLOOKUP(A265&amp;E265,Ceník!$A$2:$G$1296,7,FALSE)</f>
        <v>309</v>
      </c>
      <c r="H265" s="69">
        <f t="shared" si="9"/>
        <v>373.89</v>
      </c>
    </row>
    <row r="266" spans="1:8" ht="17.399999999999999" x14ac:dyDescent="0.3">
      <c r="A266" s="48" t="s">
        <v>3113</v>
      </c>
      <c r="B266" s="15" t="str">
        <f>VLOOKUP(A266&amp;E266,Ceník!$A$2:$G$1296,3,FALSE)</f>
        <v>svislý úchytový profil - hliník broušený 4500 mm</v>
      </c>
      <c r="C266" s="23">
        <v>4.5</v>
      </c>
      <c r="D266" s="57" t="s">
        <v>6</v>
      </c>
      <c r="E266" s="62">
        <v>2.25</v>
      </c>
      <c r="F266" s="34" t="s">
        <v>6</v>
      </c>
      <c r="G266" s="68">
        <f>VLOOKUP(A266&amp;E266,Ceník!$A$2:$G$1296,7,FALSE)</f>
        <v>358</v>
      </c>
      <c r="H266" s="69">
        <f t="shared" si="9"/>
        <v>433.18</v>
      </c>
    </row>
    <row r="267" spans="1:8" ht="17.399999999999999" x14ac:dyDescent="0.3">
      <c r="A267" s="48" t="s">
        <v>3113</v>
      </c>
      <c r="B267" s="15" t="str">
        <f>VLOOKUP(A267&amp;E267,Ceník!$A$2:$G$1296,3,FALSE)</f>
        <v>svislý úchytový profil - hliník broušený 4500 mm</v>
      </c>
      <c r="C267" s="23">
        <v>4.5</v>
      </c>
      <c r="D267" s="57" t="s">
        <v>6</v>
      </c>
      <c r="E267" s="62">
        <v>4.5</v>
      </c>
      <c r="F267" s="34" t="s">
        <v>6</v>
      </c>
      <c r="G267" s="139">
        <f>VLOOKUP(A267&amp;E267,Ceník!$A$2:$G$1296,7,FALSE)</f>
        <v>325</v>
      </c>
      <c r="H267" s="69">
        <f t="shared" si="9"/>
        <v>393.25</v>
      </c>
    </row>
    <row r="268" spans="1:8" ht="17.399999999999999" x14ac:dyDescent="0.3">
      <c r="A268" s="48" t="s">
        <v>3033</v>
      </c>
      <c r="B268" s="15" t="str">
        <f>VLOOKUP(A268&amp;E268,Ceník!$A$2:$G$1296,3,FALSE)</f>
        <v>svislý úchytový profil - zlatá broušená 2700 mm</v>
      </c>
      <c r="C268" s="23">
        <v>2.7</v>
      </c>
      <c r="D268" s="57" t="s">
        <v>6</v>
      </c>
      <c r="E268" s="62">
        <v>2.7</v>
      </c>
      <c r="F268" s="34" t="s">
        <v>6</v>
      </c>
      <c r="G268" s="68">
        <f>VLOOKUP(A268&amp;E268,Ceník!$A$2:$G$1296,7,FALSE)</f>
        <v>357</v>
      </c>
      <c r="H268" s="69">
        <f t="shared" si="9"/>
        <v>431.96999999999997</v>
      </c>
    </row>
    <row r="269" spans="1:8" ht="17.399999999999999" x14ac:dyDescent="0.3">
      <c r="A269" s="33" t="s">
        <v>2927</v>
      </c>
      <c r="B269" s="15" t="str">
        <f>VLOOKUP(A269&amp;E269,Ceník!$A$2:$G$1296,3,FALSE)</f>
        <v>svislý úchytový profil - zlatá broušená 4500 mm</v>
      </c>
      <c r="C269" s="23">
        <v>4.5</v>
      </c>
      <c r="D269" s="57" t="s">
        <v>6</v>
      </c>
      <c r="E269" s="62">
        <v>4.5</v>
      </c>
      <c r="F269" s="34" t="s">
        <v>6</v>
      </c>
      <c r="G269" s="118">
        <f>VLOOKUP(A269&amp;E269,Ceník!$A$2:$G$1296,7,FALSE)</f>
        <v>357</v>
      </c>
      <c r="H269" s="69">
        <f t="shared" si="9"/>
        <v>431.96999999999997</v>
      </c>
    </row>
    <row r="270" spans="1:8" ht="17.399999999999999" x14ac:dyDescent="0.3">
      <c r="A270" s="33" t="s">
        <v>2927</v>
      </c>
      <c r="B270" s="15" t="str">
        <f>VLOOKUP(A270&amp;E270,Ceník!$A$2:$G$1296,3,FALSE)</f>
        <v>svislý úchytový profil - zlatá broušená 4500 mm</v>
      </c>
      <c r="C270" s="23">
        <v>4.5</v>
      </c>
      <c r="D270" s="57" t="s">
        <v>6</v>
      </c>
      <c r="E270" s="62">
        <v>2.25</v>
      </c>
      <c r="F270" s="34" t="s">
        <v>6</v>
      </c>
      <c r="G270" s="68">
        <f>VLOOKUP(A270&amp;E270,Ceník!$A$2:$G$1296,7,FALSE)</f>
        <v>393</v>
      </c>
      <c r="H270" s="69">
        <f t="shared" si="9"/>
        <v>475.53</v>
      </c>
    </row>
    <row r="271" spans="1:8" ht="17.399999999999999" x14ac:dyDescent="0.3">
      <c r="A271" s="33" t="s">
        <v>2927</v>
      </c>
      <c r="B271" s="15" t="str">
        <f>VLOOKUP(A271&amp;E271,Ceník!$A$2:$G$1296,3,FALSE)</f>
        <v>svislý úchytový profil - zlatá broušená 4500 mm</v>
      </c>
      <c r="C271" s="23">
        <v>4.5</v>
      </c>
      <c r="D271" s="57" t="s">
        <v>6</v>
      </c>
      <c r="E271" s="62">
        <v>67.5</v>
      </c>
      <c r="F271" s="34" t="s">
        <v>6</v>
      </c>
      <c r="G271" s="68">
        <f>VLOOKUP(A271&amp;E271,Ceník!$A$2:$G$1296,7,FALSE)</f>
        <v>339</v>
      </c>
      <c r="H271" s="69">
        <f t="shared" si="9"/>
        <v>410.19</v>
      </c>
    </row>
    <row r="272" spans="1:8" ht="17.399999999999999" x14ac:dyDescent="0.3">
      <c r="A272" s="33" t="s">
        <v>3118</v>
      </c>
      <c r="B272" s="15" t="str">
        <f>VLOOKUP(A272&amp;E272,Ceník!$A$2:$G$1296,3,FALSE)</f>
        <v>svislý úchytový profil - dýha dub 2700 mm</v>
      </c>
      <c r="C272" s="23">
        <v>2.7</v>
      </c>
      <c r="D272" s="57" t="s">
        <v>6</v>
      </c>
      <c r="E272" s="62">
        <v>2.7</v>
      </c>
      <c r="F272" s="34" t="s">
        <v>6</v>
      </c>
      <c r="G272" s="68">
        <f>VLOOKUP(A272&amp;E272,Ceník!$A$2:$G$1296,7,FALSE)</f>
        <v>776</v>
      </c>
      <c r="H272" s="69">
        <f t="shared" si="9"/>
        <v>938.95999999999992</v>
      </c>
    </row>
    <row r="273" spans="1:8" ht="17.399999999999999" x14ac:dyDescent="0.3">
      <c r="A273" s="33" t="s">
        <v>273</v>
      </c>
      <c r="B273" s="15" t="str">
        <f>VLOOKUP(A273&amp;E273,Ceník!$A$2:$G$1296,3,FALSE)</f>
        <v>svislý LED úchytový profil - černá mat</v>
      </c>
      <c r="C273" s="23">
        <v>4.5</v>
      </c>
      <c r="D273" s="57" t="s">
        <v>6</v>
      </c>
      <c r="E273" s="62">
        <v>2.25</v>
      </c>
      <c r="F273" s="34" t="s">
        <v>6</v>
      </c>
      <c r="G273" s="68">
        <f>VLOOKUP(A273&amp;E273,Ceník!$A$2:$G$1296,7,FALSE)</f>
        <v>624</v>
      </c>
      <c r="H273" s="69">
        <f t="shared" si="9"/>
        <v>755.04</v>
      </c>
    </row>
    <row r="274" spans="1:8" ht="17.399999999999999" x14ac:dyDescent="0.3">
      <c r="A274" s="33" t="s">
        <v>273</v>
      </c>
      <c r="B274" s="15" t="str">
        <f>VLOOKUP(A274&amp;E274,Ceník!$A$2:$G$1296,3,FALSE)</f>
        <v>svislý LED úchytový profil - černá mat</v>
      </c>
      <c r="C274" s="23">
        <v>4.5</v>
      </c>
      <c r="D274" s="57" t="s">
        <v>6</v>
      </c>
      <c r="E274" s="62">
        <v>4.5</v>
      </c>
      <c r="F274" s="34" t="s">
        <v>6</v>
      </c>
      <c r="G274" s="68">
        <f>VLOOKUP(A274&amp;E274,Ceník!$A$2:$G$1296,7,FALSE)</f>
        <v>565</v>
      </c>
      <c r="H274" s="69">
        <f t="shared" si="9"/>
        <v>683.65</v>
      </c>
    </row>
    <row r="275" spans="1:8" ht="17.399999999999999" x14ac:dyDescent="0.3">
      <c r="A275" s="33" t="s">
        <v>273</v>
      </c>
      <c r="B275" s="15" t="str">
        <f>VLOOKUP(A275&amp;E275,Ceník!$A$2:$G$1296,3,FALSE)</f>
        <v>svislý LED úchytový profil - černá mat</v>
      </c>
      <c r="C275" s="23">
        <v>4.5</v>
      </c>
      <c r="D275" s="57" t="s">
        <v>6</v>
      </c>
      <c r="E275" s="62">
        <v>67.5</v>
      </c>
      <c r="F275" s="34" t="s">
        <v>6</v>
      </c>
      <c r="G275" s="68">
        <f>VLOOKUP(A275&amp;E275,Ceník!$A$2:$G$1296,7,FALSE)</f>
        <v>535</v>
      </c>
      <c r="H275" s="69">
        <f t="shared" si="9"/>
        <v>647.35</v>
      </c>
    </row>
    <row r="276" spans="1:8" ht="17.399999999999999" x14ac:dyDescent="0.3">
      <c r="A276" s="33" t="s">
        <v>274</v>
      </c>
      <c r="B276" s="15" t="str">
        <f>VLOOKUP(A276&amp;E276,Ceník!$A$2:$G$1296,3,FALSE)</f>
        <v>svislý LED úchytový profil - bílá lesk</v>
      </c>
      <c r="C276" s="23">
        <v>4.5</v>
      </c>
      <c r="D276" s="57" t="s">
        <v>6</v>
      </c>
      <c r="E276" s="62">
        <v>2.25</v>
      </c>
      <c r="F276" s="34" t="s">
        <v>6</v>
      </c>
      <c r="G276" s="68">
        <f>VLOOKUP(A276&amp;E276,Ceník!$A$2:$G$1296,7,FALSE)</f>
        <v>624</v>
      </c>
      <c r="H276" s="69">
        <f t="shared" si="9"/>
        <v>755.04</v>
      </c>
    </row>
    <row r="277" spans="1:8" ht="17.399999999999999" x14ac:dyDescent="0.3">
      <c r="A277" s="33" t="s">
        <v>274</v>
      </c>
      <c r="B277" s="15" t="str">
        <f>VLOOKUP(A277&amp;E277,Ceník!$A$2:$G$1296,3,FALSE)</f>
        <v>svislý LED úchytový profil - bílá lesk</v>
      </c>
      <c r="C277" s="23">
        <v>4.5</v>
      </c>
      <c r="D277" s="57" t="s">
        <v>6</v>
      </c>
      <c r="E277" s="62">
        <v>4.5</v>
      </c>
      <c r="F277" s="34" t="s">
        <v>6</v>
      </c>
      <c r="G277" s="68">
        <f>VLOOKUP(A277&amp;E277,Ceník!$A$2:$G$1296,7,FALSE)</f>
        <v>565</v>
      </c>
      <c r="H277" s="69">
        <f t="shared" si="9"/>
        <v>683.65</v>
      </c>
    </row>
    <row r="278" spans="1:8" ht="17.399999999999999" x14ac:dyDescent="0.3">
      <c r="A278" s="33" t="s">
        <v>274</v>
      </c>
      <c r="B278" s="15" t="str">
        <f>VLOOKUP(A278&amp;E278,Ceník!$A$2:$G$1296,3,FALSE)</f>
        <v>svislý LED úchytový profil - bílá lesk</v>
      </c>
      <c r="C278" s="23">
        <v>4.5</v>
      </c>
      <c r="D278" s="57" t="s">
        <v>6</v>
      </c>
      <c r="E278" s="62">
        <v>67.5</v>
      </c>
      <c r="F278" s="34" t="s">
        <v>6</v>
      </c>
      <c r="G278" s="68">
        <f>VLOOKUP(A278&amp;E278,Ceník!$A$2:$G$1296,7,FALSE)</f>
        <v>535</v>
      </c>
      <c r="H278" s="69">
        <f t="shared" si="9"/>
        <v>647.35</v>
      </c>
    </row>
    <row r="279" spans="1:8" ht="17.399999999999999" x14ac:dyDescent="0.3">
      <c r="A279" s="33" t="s">
        <v>275</v>
      </c>
      <c r="B279" s="15" t="str">
        <f>VLOOKUP(A279&amp;E279,Ceník!$A$2:$G$1296,3,FALSE)</f>
        <v>svislý LED úchytový profil - nerez broušený</v>
      </c>
      <c r="C279" s="23">
        <v>4.5</v>
      </c>
      <c r="D279" s="57" t="s">
        <v>6</v>
      </c>
      <c r="E279" s="62">
        <v>2.25</v>
      </c>
      <c r="F279" s="34" t="s">
        <v>6</v>
      </c>
      <c r="G279" s="68">
        <f>VLOOKUP(A279&amp;E279,Ceník!$A$2:$G$1296,7,FALSE)</f>
        <v>624</v>
      </c>
      <c r="H279" s="69">
        <f t="shared" si="9"/>
        <v>755.04</v>
      </c>
    </row>
    <row r="280" spans="1:8" ht="17.399999999999999" x14ac:dyDescent="0.3">
      <c r="A280" s="33" t="s">
        <v>275</v>
      </c>
      <c r="B280" s="15" t="str">
        <f>VLOOKUP(A280&amp;E280,Ceník!$A$2:$G$1296,3,FALSE)</f>
        <v>svislý LED úchytový profil - nerez broušený</v>
      </c>
      <c r="C280" s="23">
        <v>4.5</v>
      </c>
      <c r="D280" s="57" t="s">
        <v>6</v>
      </c>
      <c r="E280" s="62">
        <v>4.5</v>
      </c>
      <c r="F280" s="34" t="s">
        <v>6</v>
      </c>
      <c r="G280" s="68">
        <f>VLOOKUP(A280&amp;E280,Ceník!$A$2:$G$1296,7,FALSE)</f>
        <v>565</v>
      </c>
      <c r="H280" s="69">
        <f t="shared" si="9"/>
        <v>683.65</v>
      </c>
    </row>
    <row r="281" spans="1:8" ht="17.399999999999999" x14ac:dyDescent="0.3">
      <c r="A281" s="33" t="s">
        <v>275</v>
      </c>
      <c r="B281" s="15" t="str">
        <f>VLOOKUP(A281&amp;E281,Ceník!$A$2:$G$1296,3,FALSE)</f>
        <v>svislý LED úchytový profil - nerez broušený</v>
      </c>
      <c r="C281" s="23">
        <v>4.5</v>
      </c>
      <c r="D281" s="57" t="s">
        <v>6</v>
      </c>
      <c r="E281" s="62">
        <v>67.5</v>
      </c>
      <c r="F281" s="34" t="s">
        <v>6</v>
      </c>
      <c r="G281" s="68">
        <f>VLOOKUP(A281&amp;E281,Ceník!$A$2:$G$1296,7,FALSE)</f>
        <v>535</v>
      </c>
      <c r="H281" s="69">
        <f t="shared" si="9"/>
        <v>647.35</v>
      </c>
    </row>
    <row r="282" spans="1:8" s="5" customFormat="1" ht="20.100000000000001" customHeight="1" x14ac:dyDescent="0.3">
      <c r="A282" s="33" t="s">
        <v>2897</v>
      </c>
      <c r="B282" s="15" t="str">
        <f>VLOOKUP(A282&amp;E282,Ceník!$A$2:$G$1296,3,FALSE)</f>
        <v>montážní profil pro vestavnou troubu a profily S159,S160- nerez broušený</v>
      </c>
      <c r="C282" s="23">
        <v>1</v>
      </c>
      <c r="D282" s="57" t="s">
        <v>35</v>
      </c>
      <c r="E282" s="62">
        <f>C282</f>
        <v>1</v>
      </c>
      <c r="F282" s="34" t="s">
        <v>35</v>
      </c>
      <c r="G282" s="68">
        <f>VLOOKUP(A282&amp;E282,Ceník!$A$2:$G$1296,7,FALSE)</f>
        <v>305</v>
      </c>
      <c r="H282" s="69">
        <f t="shared" si="9"/>
        <v>369.05</v>
      </c>
    </row>
    <row r="283" spans="1:8" s="5" customFormat="1" ht="20.100000000000001" customHeight="1" x14ac:dyDescent="0.3">
      <c r="A283" s="33" t="s">
        <v>2898</v>
      </c>
      <c r="B283" s="15" t="str">
        <f>VLOOKUP(A283&amp;E283,Ceník!$A$2:$G$1296,3,FALSE)</f>
        <v>montážní profil pro vestavnou troubu a profily S159,S160- černá mat</v>
      </c>
      <c r="C283" s="23">
        <v>1</v>
      </c>
      <c r="D283" s="57" t="s">
        <v>35</v>
      </c>
      <c r="E283" s="62">
        <v>1</v>
      </c>
      <c r="F283" s="34" t="s">
        <v>35</v>
      </c>
      <c r="G283" s="68">
        <f>VLOOKUP(A283&amp;E283,Ceník!$A$2:$G$1296,7,FALSE)</f>
        <v>345</v>
      </c>
      <c r="H283" s="69">
        <f t="shared" si="9"/>
        <v>417.45</v>
      </c>
    </row>
    <row r="284" spans="1:8" s="5" customFormat="1" ht="20.100000000000001" customHeight="1" x14ac:dyDescent="0.3">
      <c r="A284" s="33" t="s">
        <v>2899</v>
      </c>
      <c r="B284" s="15" t="str">
        <f>VLOOKUP(A284&amp;E284,Ceník!$A$2:$G$1296,3,FALSE)</f>
        <v>montážní profil pro vestavnou troubu a profily S159,S160- bílá lesk</v>
      </c>
      <c r="C284" s="23">
        <v>1</v>
      </c>
      <c r="D284" s="57" t="s">
        <v>35</v>
      </c>
      <c r="E284" s="62">
        <v>1</v>
      </c>
      <c r="F284" s="34" t="s">
        <v>35</v>
      </c>
      <c r="G284" s="68">
        <f>VLOOKUP(A284&amp;E284,Ceník!$A$2:$G$1296,7,FALSE)</f>
        <v>345</v>
      </c>
      <c r="H284" s="69">
        <f t="shared" si="9"/>
        <v>417.45</v>
      </c>
    </row>
    <row r="285" spans="1:8" ht="17.399999999999999" x14ac:dyDescent="0.3">
      <c r="A285" s="33" t="s">
        <v>280</v>
      </c>
      <c r="B285" s="15" t="str">
        <f>VLOOKUP(A285&amp;E285,Ceník!$A$2:$G$1296,3,FALSE)</f>
        <v>úchytový profil pro horní skříňky s výklopem - černá mat</v>
      </c>
      <c r="C285" s="23">
        <v>4</v>
      </c>
      <c r="D285" s="57" t="s">
        <v>6</v>
      </c>
      <c r="E285" s="62">
        <v>0.1</v>
      </c>
      <c r="F285" s="34" t="s">
        <v>6</v>
      </c>
      <c r="G285" s="68">
        <f>VLOOKUP(A285&amp;E285,Ceník!$A$2:$G$1296,7,FALSE)</f>
        <v>353</v>
      </c>
      <c r="H285" s="69">
        <f t="shared" si="9"/>
        <v>427.13</v>
      </c>
    </row>
    <row r="286" spans="1:8" ht="17.399999999999999" x14ac:dyDescent="0.3">
      <c r="A286" s="33" t="s">
        <v>280</v>
      </c>
      <c r="B286" s="15" t="str">
        <f>VLOOKUP(A286&amp;E286,Ceník!$A$2:$G$1296,3,FALSE)</f>
        <v>úchytový profil pro horní skříňky s výklopem - černá mat</v>
      </c>
      <c r="C286" s="23">
        <v>4</v>
      </c>
      <c r="D286" s="57" t="s">
        <v>6</v>
      </c>
      <c r="E286" s="62">
        <v>2</v>
      </c>
      <c r="F286" s="34" t="s">
        <v>6</v>
      </c>
      <c r="G286" s="68">
        <f>VLOOKUP(A286&amp;E286,Ceník!$A$2:$G$1296,7,FALSE)</f>
        <v>306</v>
      </c>
      <c r="H286" s="69">
        <f t="shared" si="9"/>
        <v>370.26</v>
      </c>
    </row>
    <row r="287" spans="1:8" ht="17.399999999999999" x14ac:dyDescent="0.3">
      <c r="A287" s="33" t="s">
        <v>280</v>
      </c>
      <c r="B287" s="15" t="str">
        <f>VLOOKUP(A287&amp;E287,Ceník!$A$2:$G$1296,3,FALSE)</f>
        <v>úchytový profil pro horní skříňky s výklopem - černá mat</v>
      </c>
      <c r="C287" s="23">
        <v>4</v>
      </c>
      <c r="D287" s="57" t="s">
        <v>6</v>
      </c>
      <c r="E287" s="62">
        <v>4</v>
      </c>
      <c r="F287" s="34" t="s">
        <v>6</v>
      </c>
      <c r="G287" s="68">
        <f>VLOOKUP(A287&amp;E287,Ceník!$A$2:$G$1296,7,FALSE)</f>
        <v>278</v>
      </c>
      <c r="H287" s="69">
        <f t="shared" si="9"/>
        <v>336.38</v>
      </c>
    </row>
    <row r="288" spans="1:8" ht="17.399999999999999" x14ac:dyDescent="0.3">
      <c r="A288" s="33" t="s">
        <v>280</v>
      </c>
      <c r="B288" s="15" t="str">
        <f>VLOOKUP(A288&amp;E288,Ceník!$A$2:$G$1296,3,FALSE)</f>
        <v>úchytový profil pro horní skříňky s výklopem - černá mat</v>
      </c>
      <c r="C288" s="23">
        <v>4</v>
      </c>
      <c r="D288" s="57" t="s">
        <v>6</v>
      </c>
      <c r="E288" s="62">
        <v>100</v>
      </c>
      <c r="F288" s="34" t="s">
        <v>6</v>
      </c>
      <c r="G288" s="68">
        <f>VLOOKUP(A288&amp;E288,Ceník!$A$2:$G$1296,7,FALSE)</f>
        <v>264</v>
      </c>
      <c r="H288" s="69">
        <f t="shared" si="9"/>
        <v>319.44</v>
      </c>
    </row>
    <row r="289" spans="1:8" ht="17.399999999999999" x14ac:dyDescent="0.3">
      <c r="A289" s="33" t="s">
        <v>282</v>
      </c>
      <c r="B289" s="15" t="str">
        <f>VLOOKUP(A289&amp;E289,Ceník!$A$2:$G$1296,3,FALSE)</f>
        <v>úchytový profil pro horní skříňky s výklopem - bílá lesk</v>
      </c>
      <c r="C289" s="23">
        <v>4</v>
      </c>
      <c r="D289" s="57" t="s">
        <v>6</v>
      </c>
      <c r="E289" s="62">
        <v>0.1</v>
      </c>
      <c r="F289" s="34" t="s">
        <v>6</v>
      </c>
      <c r="G289" s="68">
        <f>VLOOKUP(A289&amp;E289,Ceník!$A$2:$G$1296,7,FALSE)</f>
        <v>353</v>
      </c>
      <c r="H289" s="69">
        <f t="shared" si="9"/>
        <v>427.13</v>
      </c>
    </row>
    <row r="290" spans="1:8" ht="17.399999999999999" x14ac:dyDescent="0.3">
      <c r="A290" s="33" t="s">
        <v>282</v>
      </c>
      <c r="B290" s="15" t="str">
        <f>VLOOKUP(A290&amp;E290,Ceník!$A$2:$G$1296,3,FALSE)</f>
        <v>úchytový profil pro horní skříňky s výklopem - bílá lesk</v>
      </c>
      <c r="C290" s="23">
        <v>4</v>
      </c>
      <c r="D290" s="57" t="s">
        <v>6</v>
      </c>
      <c r="E290" s="62">
        <v>2</v>
      </c>
      <c r="F290" s="34" t="s">
        <v>6</v>
      </c>
      <c r="G290" s="68">
        <f>VLOOKUP(A290&amp;E290,Ceník!$A$2:$G$1296,7,FALSE)</f>
        <v>306</v>
      </c>
      <c r="H290" s="69">
        <f t="shared" si="9"/>
        <v>370.26</v>
      </c>
    </row>
    <row r="291" spans="1:8" ht="17.399999999999999" x14ac:dyDescent="0.3">
      <c r="A291" s="33" t="s">
        <v>282</v>
      </c>
      <c r="B291" s="15" t="str">
        <f>VLOOKUP(A291&amp;E291,Ceník!$A$2:$G$1296,3,FALSE)</f>
        <v>úchytový profil pro horní skříňky s výklopem - bílá lesk</v>
      </c>
      <c r="C291" s="23">
        <v>4</v>
      </c>
      <c r="D291" s="57" t="s">
        <v>6</v>
      </c>
      <c r="E291" s="62">
        <v>4</v>
      </c>
      <c r="F291" s="34" t="s">
        <v>6</v>
      </c>
      <c r="G291" s="68">
        <f>VLOOKUP(A291&amp;E291,Ceník!$A$2:$G$1296,7,FALSE)</f>
        <v>278</v>
      </c>
      <c r="H291" s="69">
        <f t="shared" si="9"/>
        <v>336.38</v>
      </c>
    </row>
    <row r="292" spans="1:8" ht="17.399999999999999" x14ac:dyDescent="0.3">
      <c r="A292" s="33" t="s">
        <v>282</v>
      </c>
      <c r="B292" s="15" t="str">
        <f>VLOOKUP(A292&amp;E292,Ceník!$A$2:$G$1296,3,FALSE)</f>
        <v>úchytový profil pro horní skříňky s výklopem - bílá lesk</v>
      </c>
      <c r="C292" s="23">
        <v>4</v>
      </c>
      <c r="D292" s="57" t="s">
        <v>6</v>
      </c>
      <c r="E292" s="62">
        <v>100</v>
      </c>
      <c r="F292" s="34" t="s">
        <v>6</v>
      </c>
      <c r="G292" s="68">
        <f>VLOOKUP(A292&amp;E292,Ceník!$A$2:$G$1296,7,FALSE)</f>
        <v>264</v>
      </c>
      <c r="H292" s="69">
        <f t="shared" si="9"/>
        <v>319.44</v>
      </c>
    </row>
    <row r="293" spans="1:8" ht="17.399999999999999" x14ac:dyDescent="0.3">
      <c r="A293" s="33" t="s">
        <v>284</v>
      </c>
      <c r="B293" s="15" t="str">
        <f>VLOOKUP(A293&amp;E293,Ceník!$A$2:$G$1296,3,FALSE)</f>
        <v>úchytový profil pro horní skříňky s výklopem - antracit</v>
      </c>
      <c r="C293" s="23">
        <v>4</v>
      </c>
      <c r="D293" s="57" t="s">
        <v>6</v>
      </c>
      <c r="E293" s="62">
        <v>0.1</v>
      </c>
      <c r="F293" s="34" t="s">
        <v>6</v>
      </c>
      <c r="G293" s="68">
        <f>VLOOKUP(A293&amp;E293,Ceník!$A$2:$G$1296,7,FALSE)</f>
        <v>353</v>
      </c>
      <c r="H293" s="69">
        <f t="shared" si="9"/>
        <v>427.13</v>
      </c>
    </row>
    <row r="294" spans="1:8" ht="17.399999999999999" x14ac:dyDescent="0.3">
      <c r="A294" s="33" t="s">
        <v>284</v>
      </c>
      <c r="B294" s="15" t="str">
        <f>VLOOKUP(A294&amp;E294,Ceník!$A$2:$G$1296,3,FALSE)</f>
        <v>úchytový profil pro horní skříňky s výklopem - antracit</v>
      </c>
      <c r="C294" s="23">
        <v>4</v>
      </c>
      <c r="D294" s="57" t="s">
        <v>6</v>
      </c>
      <c r="E294" s="62">
        <v>2</v>
      </c>
      <c r="F294" s="34" t="s">
        <v>6</v>
      </c>
      <c r="G294" s="68">
        <f>VLOOKUP(A294&amp;E294,Ceník!$A$2:$G$1296,7,FALSE)</f>
        <v>306</v>
      </c>
      <c r="H294" s="69">
        <f t="shared" si="9"/>
        <v>370.26</v>
      </c>
    </row>
    <row r="295" spans="1:8" ht="17.399999999999999" x14ac:dyDescent="0.3">
      <c r="A295" s="33" t="s">
        <v>284</v>
      </c>
      <c r="B295" s="15" t="str">
        <f>VLOOKUP(A295&amp;E295,Ceník!$A$2:$G$1296,3,FALSE)</f>
        <v>úchytový profil pro horní skříňky s výklopem - antracit</v>
      </c>
      <c r="C295" s="23">
        <v>4</v>
      </c>
      <c r="D295" s="57" t="s">
        <v>6</v>
      </c>
      <c r="E295" s="62">
        <v>4</v>
      </c>
      <c r="F295" s="34" t="s">
        <v>6</v>
      </c>
      <c r="G295" s="68">
        <f>VLOOKUP(A295&amp;E295,Ceník!$A$2:$G$1296,7,FALSE)</f>
        <v>278</v>
      </c>
      <c r="H295" s="69">
        <f t="shared" si="9"/>
        <v>336.38</v>
      </c>
    </row>
    <row r="296" spans="1:8" ht="17.399999999999999" x14ac:dyDescent="0.3">
      <c r="A296" s="33" t="s">
        <v>284</v>
      </c>
      <c r="B296" s="15" t="str">
        <f>VLOOKUP(A296&amp;E296,Ceník!$A$2:$G$1296,3,FALSE)</f>
        <v>úchytový profil pro horní skříňky s výklopem - antracit</v>
      </c>
      <c r="C296" s="23">
        <v>4</v>
      </c>
      <c r="D296" s="57" t="s">
        <v>6</v>
      </c>
      <c r="E296" s="62">
        <v>100</v>
      </c>
      <c r="F296" s="34" t="s">
        <v>6</v>
      </c>
      <c r="G296" s="68">
        <f>VLOOKUP(A296&amp;E296,Ceník!$A$2:$G$1296,7,FALSE)</f>
        <v>264</v>
      </c>
      <c r="H296" s="69">
        <f t="shared" si="9"/>
        <v>319.44</v>
      </c>
    </row>
    <row r="297" spans="1:8" ht="17.399999999999999" x14ac:dyDescent="0.3">
      <c r="A297" s="33" t="s">
        <v>294</v>
      </c>
      <c r="B297" s="15" t="str">
        <f>VLOOKUP(A297&amp;E297,Ceník!$A$2:$G$1296,3,FALSE)</f>
        <v>úchytový profil pro horní skříňky s výklopem - hliník nat.</v>
      </c>
      <c r="C297" s="23">
        <v>4</v>
      </c>
      <c r="D297" s="57" t="s">
        <v>6</v>
      </c>
      <c r="E297" s="62">
        <v>0.1</v>
      </c>
      <c r="F297" s="34" t="s">
        <v>6</v>
      </c>
      <c r="G297" s="68">
        <f>VLOOKUP(A297&amp;E297,Ceník!$A$2:$G$1296,7,FALSE)</f>
        <v>340</v>
      </c>
      <c r="H297" s="69">
        <f t="shared" si="9"/>
        <v>411.4</v>
      </c>
    </row>
    <row r="298" spans="1:8" ht="17.399999999999999" x14ac:dyDescent="0.3">
      <c r="A298" s="33" t="s">
        <v>294</v>
      </c>
      <c r="B298" s="15" t="str">
        <f>VLOOKUP(A298&amp;E298,Ceník!$A$2:$G$1296,3,FALSE)</f>
        <v>úchytový profil pro horní skříňky s výklopem - hliník nat.</v>
      </c>
      <c r="C298" s="23">
        <v>4</v>
      </c>
      <c r="D298" s="57" t="s">
        <v>6</v>
      </c>
      <c r="E298" s="62">
        <v>2</v>
      </c>
      <c r="F298" s="34" t="s">
        <v>6</v>
      </c>
      <c r="G298" s="68">
        <f>VLOOKUP(A298&amp;E298,Ceník!$A$2:$G$1296,7,FALSE)</f>
        <v>295</v>
      </c>
      <c r="H298" s="69">
        <f t="shared" si="9"/>
        <v>356.95</v>
      </c>
    </row>
    <row r="299" spans="1:8" ht="17.399999999999999" x14ac:dyDescent="0.3">
      <c r="A299" s="33" t="s">
        <v>294</v>
      </c>
      <c r="B299" s="15" t="str">
        <f>VLOOKUP(A299&amp;E299,Ceník!$A$2:$G$1296,3,FALSE)</f>
        <v>úchytový profil pro horní skříňky s výklopem - hliník nat.</v>
      </c>
      <c r="C299" s="23">
        <v>4</v>
      </c>
      <c r="D299" s="57" t="s">
        <v>6</v>
      </c>
      <c r="E299" s="62">
        <v>4</v>
      </c>
      <c r="F299" s="34" t="s">
        <v>6</v>
      </c>
      <c r="G299" s="68">
        <f>VLOOKUP(A299&amp;E299,Ceník!$A$2:$G$1296,7,FALSE)</f>
        <v>268</v>
      </c>
      <c r="H299" s="69">
        <f t="shared" si="9"/>
        <v>324.27999999999997</v>
      </c>
    </row>
    <row r="300" spans="1:8" ht="17.399999999999999" x14ac:dyDescent="0.3">
      <c r="A300" s="33" t="s">
        <v>294</v>
      </c>
      <c r="B300" s="15" t="str">
        <f>VLOOKUP(A300&amp;E300,Ceník!$A$2:$G$1296,3,FALSE)</f>
        <v>úchytový profil pro horní skříňky s výklopem - hliník nat.</v>
      </c>
      <c r="C300" s="23">
        <v>4</v>
      </c>
      <c r="D300" s="57" t="s">
        <v>6</v>
      </c>
      <c r="E300" s="62">
        <v>100</v>
      </c>
      <c r="F300" s="34" t="s">
        <v>6</v>
      </c>
      <c r="G300" s="68">
        <f>VLOOKUP(A300&amp;E300,Ceník!$A$2:$G$1296,7,FALSE)</f>
        <v>255</v>
      </c>
      <c r="H300" s="69">
        <f t="shared" si="9"/>
        <v>308.55</v>
      </c>
    </row>
    <row r="301" spans="1:8" ht="17.399999999999999" x14ac:dyDescent="0.3">
      <c r="A301" s="33" t="s">
        <v>296</v>
      </c>
      <c r="B301" s="15" t="str">
        <f>VLOOKUP(A301&amp;E301,Ceník!$A$2:$G$1296,3,FALSE)</f>
        <v>úchytový profil pro horní skříňky s výklopem - nerez br.</v>
      </c>
      <c r="C301" s="23">
        <v>4</v>
      </c>
      <c r="D301" s="57" t="s">
        <v>6</v>
      </c>
      <c r="E301" s="62">
        <v>0.1</v>
      </c>
      <c r="F301" s="34" t="s">
        <v>6</v>
      </c>
      <c r="G301" s="68">
        <f>VLOOKUP(A301&amp;E301,Ceník!$A$2:$G$1296,7,FALSE)</f>
        <v>353</v>
      </c>
      <c r="H301" s="69">
        <f t="shared" si="9"/>
        <v>427.13</v>
      </c>
    </row>
    <row r="302" spans="1:8" ht="17.399999999999999" x14ac:dyDescent="0.3">
      <c r="A302" s="33" t="s">
        <v>296</v>
      </c>
      <c r="B302" s="15" t="str">
        <f>VLOOKUP(A302&amp;E302,Ceník!$A$2:$G$1296,3,FALSE)</f>
        <v>úchytový profil pro horní skříňky s výklopem - nerez br.</v>
      </c>
      <c r="C302" s="23">
        <v>4</v>
      </c>
      <c r="D302" s="57" t="s">
        <v>6</v>
      </c>
      <c r="E302" s="62">
        <v>2</v>
      </c>
      <c r="F302" s="34" t="s">
        <v>6</v>
      </c>
      <c r="G302" s="68">
        <f>VLOOKUP(A302&amp;E302,Ceník!$A$2:$G$1296,7,FALSE)</f>
        <v>306</v>
      </c>
      <c r="H302" s="69">
        <f t="shared" si="9"/>
        <v>370.26</v>
      </c>
    </row>
    <row r="303" spans="1:8" ht="17.399999999999999" x14ac:dyDescent="0.3">
      <c r="A303" s="33" t="s">
        <v>296</v>
      </c>
      <c r="B303" s="15" t="str">
        <f>VLOOKUP(A303&amp;E303,Ceník!$A$2:$G$1296,3,FALSE)</f>
        <v>úchytový profil pro horní skříňky s výklopem - nerez br.</v>
      </c>
      <c r="C303" s="23">
        <v>4</v>
      </c>
      <c r="D303" s="57" t="s">
        <v>6</v>
      </c>
      <c r="E303" s="62">
        <v>4</v>
      </c>
      <c r="F303" s="34" t="s">
        <v>6</v>
      </c>
      <c r="G303" s="68">
        <f>VLOOKUP(A303&amp;E303,Ceník!$A$2:$G$1296,7,FALSE)</f>
        <v>278</v>
      </c>
      <c r="H303" s="69">
        <f t="shared" si="9"/>
        <v>336.38</v>
      </c>
    </row>
    <row r="304" spans="1:8" ht="17.399999999999999" x14ac:dyDescent="0.3">
      <c r="A304" s="33" t="s">
        <v>296</v>
      </c>
      <c r="B304" s="15" t="str">
        <f>VLOOKUP(A304&amp;E304,Ceník!$A$2:$G$1296,3,FALSE)</f>
        <v>úchytový profil pro horní skříňky s výklopem - nerez br.</v>
      </c>
      <c r="C304" s="23">
        <v>4</v>
      </c>
      <c r="D304" s="57" t="s">
        <v>6</v>
      </c>
      <c r="E304" s="62">
        <v>100</v>
      </c>
      <c r="F304" s="34" t="s">
        <v>6</v>
      </c>
      <c r="G304" s="68">
        <f>VLOOKUP(A304&amp;E304,Ceník!$A$2:$G$1296,7,FALSE)</f>
        <v>264</v>
      </c>
      <c r="H304" s="69">
        <f t="shared" si="9"/>
        <v>319.44</v>
      </c>
    </row>
    <row r="305" spans="1:8" ht="17.399999999999999" x14ac:dyDescent="0.3">
      <c r="A305" s="33" t="s">
        <v>2928</v>
      </c>
      <c r="B305" s="15" t="str">
        <f>VLOOKUP(A305&amp;E305,Ceník!$A$2:$G$1296,3,FALSE)</f>
        <v>úchytový profil pro horní skříňky s výklopem - zlatá br.</v>
      </c>
      <c r="C305" s="23">
        <v>4</v>
      </c>
      <c r="D305" s="57" t="s">
        <v>6</v>
      </c>
      <c r="E305" s="62">
        <v>0.1</v>
      </c>
      <c r="F305" s="34" t="s">
        <v>6</v>
      </c>
      <c r="G305" s="68">
        <f>VLOOKUP(A305&amp;E305,Ceník!$A$2:$G$1296,7,FALSE)</f>
        <v>375</v>
      </c>
      <c r="H305" s="69">
        <f t="shared" si="9"/>
        <v>453.75</v>
      </c>
    </row>
    <row r="306" spans="1:8" ht="17.399999999999999" x14ac:dyDescent="0.3">
      <c r="A306" s="33" t="s">
        <v>2928</v>
      </c>
      <c r="B306" s="15" t="str">
        <f>VLOOKUP(A306&amp;E306,Ceník!$A$2:$G$1296,3,FALSE)</f>
        <v>úchytový profil pro horní skříňky s výklopem - zlatá br.</v>
      </c>
      <c r="C306" s="23">
        <v>4</v>
      </c>
      <c r="D306" s="57" t="s">
        <v>6</v>
      </c>
      <c r="E306" s="62">
        <v>2</v>
      </c>
      <c r="F306" s="34" t="s">
        <v>6</v>
      </c>
      <c r="G306" s="68">
        <f>VLOOKUP(A306&amp;E306,Ceník!$A$2:$G$1296,7,FALSE)</f>
        <v>325</v>
      </c>
      <c r="H306" s="69">
        <f t="shared" si="9"/>
        <v>393.25</v>
      </c>
    </row>
    <row r="307" spans="1:8" ht="17.399999999999999" x14ac:dyDescent="0.3">
      <c r="A307" s="33" t="s">
        <v>2928</v>
      </c>
      <c r="B307" s="15" t="str">
        <f>VLOOKUP(A307&amp;E307,Ceník!$A$2:$G$1296,3,FALSE)</f>
        <v>úchytový profil pro horní skříňky s výklopem - zlatá br.</v>
      </c>
      <c r="C307" s="23">
        <v>4</v>
      </c>
      <c r="D307" s="57" t="s">
        <v>6</v>
      </c>
      <c r="E307" s="62">
        <v>4</v>
      </c>
      <c r="F307" s="34" t="s">
        <v>6</v>
      </c>
      <c r="G307" s="68">
        <f>VLOOKUP(A307&amp;E307,Ceník!$A$2:$G$1296,7,FALSE)</f>
        <v>295</v>
      </c>
      <c r="H307" s="69">
        <f t="shared" si="9"/>
        <v>356.95</v>
      </c>
    </row>
    <row r="308" spans="1:8" ht="17.399999999999999" x14ac:dyDescent="0.3">
      <c r="A308" s="33" t="s">
        <v>2928</v>
      </c>
      <c r="B308" s="15" t="str">
        <f>VLOOKUP(A308&amp;E308,Ceník!$A$2:$G$1296,3,FALSE)</f>
        <v>úchytový profil pro horní skříňky s výklopem - zlatá br.</v>
      </c>
      <c r="C308" s="23">
        <v>4</v>
      </c>
      <c r="D308" s="57" t="s">
        <v>6</v>
      </c>
      <c r="E308" s="62">
        <v>100</v>
      </c>
      <c r="F308" s="34" t="s">
        <v>6</v>
      </c>
      <c r="G308" s="68">
        <f>VLOOKUP(A308&amp;E308,Ceník!$A$2:$G$1296,7,FALSE)</f>
        <v>280</v>
      </c>
      <c r="H308" s="69">
        <f t="shared" si="9"/>
        <v>338.8</v>
      </c>
    </row>
    <row r="309" spans="1:8" ht="17.399999999999999" x14ac:dyDescent="0.3">
      <c r="A309" s="33" t="s">
        <v>286</v>
      </c>
      <c r="B309" s="15" t="str">
        <f>VLOOKUP(A309&amp;E309,Ceník!$A$2:$G$1296,3,FALSE)</f>
        <v>úchytový LED profil pro horní skříňky s výklopem - černá mat</v>
      </c>
      <c r="C309" s="23">
        <v>4</v>
      </c>
      <c r="D309" s="57" t="s">
        <v>6</v>
      </c>
      <c r="E309" s="62">
        <v>0.1</v>
      </c>
      <c r="F309" s="34" t="s">
        <v>6</v>
      </c>
      <c r="G309" s="68">
        <f>VLOOKUP(A309&amp;E309,Ceník!$A$2:$G$1296,7,FALSE)</f>
        <v>431</v>
      </c>
      <c r="H309" s="69">
        <f t="shared" si="9"/>
        <v>521.51</v>
      </c>
    </row>
    <row r="310" spans="1:8" ht="17.399999999999999" x14ac:dyDescent="0.3">
      <c r="A310" s="33" t="s">
        <v>286</v>
      </c>
      <c r="B310" s="15" t="str">
        <f>VLOOKUP(A310&amp;E310,Ceník!$A$2:$G$1296,3,FALSE)</f>
        <v>úchytový LED profil pro horní skříňky s výklopem - černá mat</v>
      </c>
      <c r="C310" s="23">
        <v>4</v>
      </c>
      <c r="D310" s="57" t="s">
        <v>6</v>
      </c>
      <c r="E310" s="62">
        <v>2</v>
      </c>
      <c r="F310" s="34" t="s">
        <v>6</v>
      </c>
      <c r="G310" s="68">
        <f>VLOOKUP(A310&amp;E310,Ceník!$A$2:$G$1296,7,FALSE)</f>
        <v>373</v>
      </c>
      <c r="H310" s="69">
        <f t="shared" si="9"/>
        <v>451.33</v>
      </c>
    </row>
    <row r="311" spans="1:8" ht="17.399999999999999" x14ac:dyDescent="0.3">
      <c r="A311" s="33" t="s">
        <v>286</v>
      </c>
      <c r="B311" s="15" t="str">
        <f>VLOOKUP(A311&amp;E311,Ceník!$A$2:$G$1296,3,FALSE)</f>
        <v>úchytový LED profil pro horní skříňky s výklopem - černá mat</v>
      </c>
      <c r="C311" s="23">
        <v>4</v>
      </c>
      <c r="D311" s="57" t="s">
        <v>6</v>
      </c>
      <c r="E311" s="62">
        <v>4</v>
      </c>
      <c r="F311" s="34" t="s">
        <v>6</v>
      </c>
      <c r="G311" s="68">
        <f>VLOOKUP(A311&amp;E311,Ceník!$A$2:$G$1296,7,FALSE)</f>
        <v>339</v>
      </c>
      <c r="H311" s="69">
        <f t="shared" si="9"/>
        <v>410.19</v>
      </c>
    </row>
    <row r="312" spans="1:8" ht="17.399999999999999" x14ac:dyDescent="0.3">
      <c r="A312" s="33" t="s">
        <v>286</v>
      </c>
      <c r="B312" s="15" t="str">
        <f>VLOOKUP(A312&amp;E312,Ceník!$A$2:$G$1296,3,FALSE)</f>
        <v>úchytový LED profil pro horní skříňky s výklopem - černá mat</v>
      </c>
      <c r="C312" s="23">
        <v>4</v>
      </c>
      <c r="D312" s="57" t="s">
        <v>6</v>
      </c>
      <c r="E312" s="62">
        <v>100</v>
      </c>
      <c r="F312" s="34" t="s">
        <v>6</v>
      </c>
      <c r="G312" s="68">
        <f>VLOOKUP(A312&amp;E312,Ceník!$A$2:$G$1296,7,FALSE)</f>
        <v>322</v>
      </c>
      <c r="H312" s="69">
        <f t="shared" si="9"/>
        <v>389.62</v>
      </c>
    </row>
    <row r="313" spans="1:8" ht="17.399999999999999" x14ac:dyDescent="0.3">
      <c r="A313" s="33" t="s">
        <v>288</v>
      </c>
      <c r="B313" s="15" t="str">
        <f>VLOOKUP(A313&amp;E313,Ceník!$A$2:$G$1296,3,FALSE)</f>
        <v>úchytový LED profil pro horní skříňky s výklopem - bílá lesk</v>
      </c>
      <c r="C313" s="23">
        <v>4</v>
      </c>
      <c r="D313" s="57" t="s">
        <v>6</v>
      </c>
      <c r="E313" s="62">
        <v>0.1</v>
      </c>
      <c r="F313" s="34" t="s">
        <v>6</v>
      </c>
      <c r="G313" s="68">
        <f>VLOOKUP(A313&amp;E313,Ceník!$A$2:$G$1296,7,FALSE)</f>
        <v>431</v>
      </c>
      <c r="H313" s="69">
        <f t="shared" si="9"/>
        <v>521.51</v>
      </c>
    </row>
    <row r="314" spans="1:8" ht="17.399999999999999" x14ac:dyDescent="0.3">
      <c r="A314" s="33" t="s">
        <v>288</v>
      </c>
      <c r="B314" s="15" t="str">
        <f>VLOOKUP(A314&amp;E314,Ceník!$A$2:$G$1296,3,FALSE)</f>
        <v>úchytový LED profil pro horní skříňky s výklopem - bílá lesk</v>
      </c>
      <c r="C314" s="23">
        <v>4</v>
      </c>
      <c r="D314" s="57" t="s">
        <v>6</v>
      </c>
      <c r="E314" s="62">
        <v>2</v>
      </c>
      <c r="F314" s="34" t="s">
        <v>6</v>
      </c>
      <c r="G314" s="68">
        <f>VLOOKUP(A314&amp;E314,Ceník!$A$2:$G$1296,7,FALSE)</f>
        <v>373</v>
      </c>
      <c r="H314" s="69">
        <f t="shared" si="9"/>
        <v>451.33</v>
      </c>
    </row>
    <row r="315" spans="1:8" ht="17.399999999999999" x14ac:dyDescent="0.3">
      <c r="A315" s="33" t="s">
        <v>288</v>
      </c>
      <c r="B315" s="15" t="str">
        <f>VLOOKUP(A315&amp;E315,Ceník!$A$2:$G$1296,3,FALSE)</f>
        <v>úchytový LED profil pro horní skříňky s výklopem - bílá lesk</v>
      </c>
      <c r="C315" s="23">
        <v>4</v>
      </c>
      <c r="D315" s="57" t="s">
        <v>6</v>
      </c>
      <c r="E315" s="62">
        <v>4</v>
      </c>
      <c r="F315" s="34" t="s">
        <v>6</v>
      </c>
      <c r="G315" s="68">
        <f>VLOOKUP(A315&amp;E315,Ceník!$A$2:$G$1296,7,FALSE)</f>
        <v>339</v>
      </c>
      <c r="H315" s="69">
        <f t="shared" si="9"/>
        <v>410.19</v>
      </c>
    </row>
    <row r="316" spans="1:8" ht="17.399999999999999" x14ac:dyDescent="0.3">
      <c r="A316" s="33" t="s">
        <v>288</v>
      </c>
      <c r="B316" s="15" t="str">
        <f>VLOOKUP(A316&amp;E316,Ceník!$A$2:$G$1296,3,FALSE)</f>
        <v>úchytový LED profil pro horní skříňky s výklopem - bílá lesk</v>
      </c>
      <c r="C316" s="23">
        <v>4</v>
      </c>
      <c r="D316" s="57" t="s">
        <v>6</v>
      </c>
      <c r="E316" s="62">
        <v>100</v>
      </c>
      <c r="F316" s="34" t="s">
        <v>6</v>
      </c>
      <c r="G316" s="68">
        <f>VLOOKUP(A316&amp;E316,Ceník!$A$2:$G$1296,7,FALSE)</f>
        <v>322</v>
      </c>
      <c r="H316" s="69">
        <f t="shared" si="9"/>
        <v>389.62</v>
      </c>
    </row>
    <row r="317" spans="1:8" ht="17.399999999999999" x14ac:dyDescent="0.3">
      <c r="A317" s="33" t="s">
        <v>290</v>
      </c>
      <c r="B317" s="15" t="str">
        <f>VLOOKUP(A317&amp;E317,Ceník!$A$2:$G$1296,3,FALSE)</f>
        <v>úchytový LED profil pro horní skříňky s výklopem - hliník nat.</v>
      </c>
      <c r="C317" s="23">
        <v>4</v>
      </c>
      <c r="D317" s="57" t="s">
        <v>6</v>
      </c>
      <c r="E317" s="62">
        <v>0.1</v>
      </c>
      <c r="F317" s="34" t="s">
        <v>6</v>
      </c>
      <c r="G317" s="68">
        <f>VLOOKUP(A317&amp;E317,Ceník!$A$2:$G$1296,7,FALSE)</f>
        <v>395</v>
      </c>
      <c r="H317" s="69">
        <f t="shared" si="9"/>
        <v>477.95</v>
      </c>
    </row>
    <row r="318" spans="1:8" ht="17.399999999999999" x14ac:dyDescent="0.3">
      <c r="A318" s="33" t="s">
        <v>290</v>
      </c>
      <c r="B318" s="15" t="str">
        <f>VLOOKUP(A318&amp;E318,Ceník!$A$2:$G$1296,3,FALSE)</f>
        <v>úchytový LED profil pro horní skříňky s výklopem - hliník nat.</v>
      </c>
      <c r="C318" s="23">
        <v>4</v>
      </c>
      <c r="D318" s="57" t="s">
        <v>6</v>
      </c>
      <c r="E318" s="62">
        <v>2</v>
      </c>
      <c r="F318" s="34" t="s">
        <v>6</v>
      </c>
      <c r="G318" s="68">
        <f>VLOOKUP(A318&amp;E318,Ceník!$A$2:$G$1296,7,FALSE)</f>
        <v>342</v>
      </c>
      <c r="H318" s="69">
        <f t="shared" si="9"/>
        <v>413.82</v>
      </c>
    </row>
    <row r="319" spans="1:8" ht="17.399999999999999" x14ac:dyDescent="0.3">
      <c r="A319" s="33" t="s">
        <v>290</v>
      </c>
      <c r="B319" s="15" t="str">
        <f>VLOOKUP(A319&amp;E319,Ceník!$A$2:$G$1296,3,FALSE)</f>
        <v>úchytový LED profil pro horní skříňky s výklopem - hliník nat.</v>
      </c>
      <c r="C319" s="23">
        <v>4</v>
      </c>
      <c r="D319" s="57" t="s">
        <v>6</v>
      </c>
      <c r="E319" s="62">
        <v>4</v>
      </c>
      <c r="F319" s="34" t="s">
        <v>6</v>
      </c>
      <c r="G319" s="68">
        <f>VLOOKUP(A319&amp;E319,Ceník!$A$2:$G$1296,7,FALSE)</f>
        <v>311</v>
      </c>
      <c r="H319" s="69">
        <f t="shared" si="9"/>
        <v>376.31</v>
      </c>
    </row>
    <row r="320" spans="1:8" ht="17.399999999999999" x14ac:dyDescent="0.3">
      <c r="A320" s="33" t="s">
        <v>290</v>
      </c>
      <c r="B320" s="15" t="str">
        <f>VLOOKUP(A320&amp;E320,Ceník!$A$2:$G$1296,3,FALSE)</f>
        <v>úchytový LED profil pro horní skříňky s výklopem - hliník nat.</v>
      </c>
      <c r="C320" s="23">
        <v>4</v>
      </c>
      <c r="D320" s="57" t="s">
        <v>6</v>
      </c>
      <c r="E320" s="62">
        <v>100</v>
      </c>
      <c r="F320" s="34" t="s">
        <v>6</v>
      </c>
      <c r="G320" s="68">
        <f>VLOOKUP(A320&amp;E320,Ceník!$A$2:$G$1296,7,FALSE)</f>
        <v>295</v>
      </c>
      <c r="H320" s="69">
        <f t="shared" si="9"/>
        <v>356.95</v>
      </c>
    </row>
    <row r="321" spans="1:8" ht="17.399999999999999" x14ac:dyDescent="0.3">
      <c r="A321" s="33" t="s">
        <v>292</v>
      </c>
      <c r="B321" s="15" t="str">
        <f>VLOOKUP(A321&amp;E321,Ceník!$A$2:$G$1296,3,FALSE)</f>
        <v>úchytový LED profil pro horní skříňky s výklopem - nerez br.</v>
      </c>
      <c r="C321" s="23">
        <v>4</v>
      </c>
      <c r="D321" s="57" t="s">
        <v>6</v>
      </c>
      <c r="E321" s="62">
        <v>0.1</v>
      </c>
      <c r="F321" s="34" t="s">
        <v>6</v>
      </c>
      <c r="G321" s="68">
        <f>VLOOKUP(A321&amp;E321,Ceník!$A$2:$G$1296,7,FALSE)</f>
        <v>431</v>
      </c>
      <c r="H321" s="69">
        <f t="shared" si="9"/>
        <v>521.51</v>
      </c>
    </row>
    <row r="322" spans="1:8" ht="17.399999999999999" x14ac:dyDescent="0.3">
      <c r="A322" s="33" t="s">
        <v>292</v>
      </c>
      <c r="B322" s="15" t="str">
        <f>VLOOKUP(A322&amp;E322,Ceník!$A$2:$G$1296,3,FALSE)</f>
        <v>úchytový LED profil pro horní skříňky s výklopem - nerez br.</v>
      </c>
      <c r="C322" s="23">
        <v>4</v>
      </c>
      <c r="D322" s="57" t="s">
        <v>6</v>
      </c>
      <c r="E322" s="62">
        <v>2</v>
      </c>
      <c r="F322" s="34" t="s">
        <v>6</v>
      </c>
      <c r="G322" s="68">
        <f>VLOOKUP(A322&amp;E322,Ceník!$A$2:$G$1296,7,FALSE)</f>
        <v>373</v>
      </c>
      <c r="H322" s="69">
        <f t="shared" si="9"/>
        <v>451.33</v>
      </c>
    </row>
    <row r="323" spans="1:8" ht="17.399999999999999" x14ac:dyDescent="0.3">
      <c r="A323" s="33" t="s">
        <v>292</v>
      </c>
      <c r="B323" s="15" t="str">
        <f>VLOOKUP(A323&amp;E323,Ceník!$A$2:$G$1296,3,FALSE)</f>
        <v>úchytový LED profil pro horní skříňky s výklopem - nerez br.</v>
      </c>
      <c r="C323" s="23">
        <v>4</v>
      </c>
      <c r="D323" s="57" t="s">
        <v>6</v>
      </c>
      <c r="E323" s="62">
        <v>4</v>
      </c>
      <c r="F323" s="34" t="s">
        <v>6</v>
      </c>
      <c r="G323" s="68">
        <f>VLOOKUP(A323&amp;E323,Ceník!$A$2:$G$1296,7,FALSE)</f>
        <v>339</v>
      </c>
      <c r="H323" s="69">
        <f t="shared" si="9"/>
        <v>410.19</v>
      </c>
    </row>
    <row r="324" spans="1:8" ht="17.399999999999999" x14ac:dyDescent="0.3">
      <c r="A324" s="33" t="s">
        <v>292</v>
      </c>
      <c r="B324" s="15" t="str">
        <f>VLOOKUP(A324&amp;E324,Ceník!$A$2:$G$1296,3,FALSE)</f>
        <v>úchytový LED profil pro horní skříňky s výklopem - nerez br.</v>
      </c>
      <c r="C324" s="23">
        <v>4</v>
      </c>
      <c r="D324" s="57" t="s">
        <v>6</v>
      </c>
      <c r="E324" s="62">
        <v>100</v>
      </c>
      <c r="F324" s="34" t="s">
        <v>6</v>
      </c>
      <c r="G324" s="68">
        <f>VLOOKUP(A324&amp;E324,Ceník!$A$2:$G$1296,7,FALSE)</f>
        <v>322</v>
      </c>
      <c r="H324" s="69">
        <f t="shared" si="9"/>
        <v>389.62</v>
      </c>
    </row>
    <row r="325" spans="1:8" ht="17.399999999999999" x14ac:dyDescent="0.3">
      <c r="A325" s="33" t="s">
        <v>2929</v>
      </c>
      <c r="B325" s="15" t="str">
        <f>VLOOKUP(A325&amp;E325,Ceník!$A$2:$G$1296,3,FALSE)</f>
        <v>úchytový LED profil pro horní skříňky s výklopem - zlatá br.</v>
      </c>
      <c r="C325" s="23">
        <v>4</v>
      </c>
      <c r="D325" s="57" t="s">
        <v>6</v>
      </c>
      <c r="E325" s="62">
        <v>0.1</v>
      </c>
      <c r="F325" s="34" t="s">
        <v>6</v>
      </c>
      <c r="G325" s="68">
        <f>VLOOKUP(A325&amp;E325,Ceník!$A$2:$G$1296,7,FALSE)</f>
        <v>457</v>
      </c>
      <c r="H325" s="69">
        <f t="shared" si="9"/>
        <v>552.97</v>
      </c>
    </row>
    <row r="326" spans="1:8" ht="17.399999999999999" x14ac:dyDescent="0.3">
      <c r="A326" s="33" t="s">
        <v>2929</v>
      </c>
      <c r="B326" s="15" t="str">
        <f>VLOOKUP(A326&amp;E326,Ceník!$A$2:$G$1296,3,FALSE)</f>
        <v>úchytový LED profil pro horní skříňky s výklopem - zlatá br.</v>
      </c>
      <c r="C326" s="23">
        <v>4</v>
      </c>
      <c r="D326" s="57" t="s">
        <v>6</v>
      </c>
      <c r="E326" s="62">
        <v>2</v>
      </c>
      <c r="F326" s="34" t="s">
        <v>6</v>
      </c>
      <c r="G326" s="68">
        <f>VLOOKUP(A326&amp;E326,Ceník!$A$2:$G$1296,7,FALSE)</f>
        <v>396</v>
      </c>
      <c r="H326" s="69">
        <f t="shared" si="9"/>
        <v>479.15999999999997</v>
      </c>
    </row>
    <row r="327" spans="1:8" ht="17.399999999999999" x14ac:dyDescent="0.3">
      <c r="A327" s="33" t="s">
        <v>2929</v>
      </c>
      <c r="B327" s="15" t="str">
        <f>VLOOKUP(A327&amp;E327,Ceník!$A$2:$G$1296,3,FALSE)</f>
        <v>úchytový LED profil pro horní skříňky s výklopem - zlatá br.</v>
      </c>
      <c r="C327" s="23">
        <v>4</v>
      </c>
      <c r="D327" s="57" t="s">
        <v>6</v>
      </c>
      <c r="E327" s="62">
        <v>4</v>
      </c>
      <c r="F327" s="34" t="s">
        <v>6</v>
      </c>
      <c r="G327" s="68">
        <f>VLOOKUP(A327&amp;E327,Ceník!$A$2:$G$1296,7,FALSE)</f>
        <v>360</v>
      </c>
      <c r="H327" s="69">
        <f t="shared" ref="H327:H349" si="10">SUM(G327)*1.21</f>
        <v>435.59999999999997</v>
      </c>
    </row>
    <row r="328" spans="1:8" ht="17.399999999999999" x14ac:dyDescent="0.3">
      <c r="A328" s="33" t="s">
        <v>2929</v>
      </c>
      <c r="B328" s="15" t="str">
        <f>VLOOKUP(A328&amp;E328,Ceník!$A$2:$G$1296,3,FALSE)</f>
        <v>úchytový LED profil pro horní skříňky s výklopem - zlatá br.</v>
      </c>
      <c r="C328" s="23">
        <v>4</v>
      </c>
      <c r="D328" s="57" t="s">
        <v>6</v>
      </c>
      <c r="E328" s="62">
        <v>100</v>
      </c>
      <c r="F328" s="34" t="s">
        <v>6</v>
      </c>
      <c r="G328" s="68">
        <f>VLOOKUP(A328&amp;E328,Ceník!$A$2:$G$1296,7,FALSE)</f>
        <v>342</v>
      </c>
      <c r="H328" s="69">
        <f t="shared" si="10"/>
        <v>413.82</v>
      </c>
    </row>
    <row r="329" spans="1:8" ht="17.399999999999999" x14ac:dyDescent="0.3">
      <c r="A329" s="33" t="s">
        <v>298</v>
      </c>
      <c r="B329" s="15" t="str">
        <f>VLOOKUP(A329&amp;E329,Ceník!$A$2:$G$1296,3,FALSE)</f>
        <v>úchytový profil pro horní skříňky - nerez broušený</v>
      </c>
      <c r="C329" s="23">
        <v>4</v>
      </c>
      <c r="D329" s="57" t="s">
        <v>6</v>
      </c>
      <c r="E329" s="62">
        <v>0.1</v>
      </c>
      <c r="F329" s="34" t="s">
        <v>6</v>
      </c>
      <c r="G329" s="68">
        <f>VLOOKUP(A329&amp;E329,Ceník!$A$2:$G$1296,7,FALSE)</f>
        <v>384</v>
      </c>
      <c r="H329" s="69">
        <f t="shared" si="10"/>
        <v>464.64</v>
      </c>
    </row>
    <row r="330" spans="1:8" ht="17.399999999999999" x14ac:dyDescent="0.3">
      <c r="A330" s="33" t="s">
        <v>298</v>
      </c>
      <c r="B330" s="15" t="str">
        <f>VLOOKUP(A330&amp;E330,Ceník!$A$2:$G$1296,3,FALSE)</f>
        <v>úchytový profil pro horní skříňky - nerez broušený</v>
      </c>
      <c r="C330" s="23">
        <v>4</v>
      </c>
      <c r="D330" s="57" t="s">
        <v>6</v>
      </c>
      <c r="E330" s="62">
        <v>2</v>
      </c>
      <c r="F330" s="34" t="s">
        <v>6</v>
      </c>
      <c r="G330" s="68">
        <f>VLOOKUP(A330&amp;E330,Ceník!$A$2:$G$1296,7,FALSE)</f>
        <v>333</v>
      </c>
      <c r="H330" s="69">
        <f t="shared" si="10"/>
        <v>402.93</v>
      </c>
    </row>
    <row r="331" spans="1:8" ht="17.399999999999999" x14ac:dyDescent="0.3">
      <c r="A331" s="33" t="s">
        <v>298</v>
      </c>
      <c r="B331" s="15" t="str">
        <f>VLOOKUP(A331&amp;E331,Ceník!$A$2:$G$1296,3,FALSE)</f>
        <v>úchytový profil pro horní skříňky - nerez broušený</v>
      </c>
      <c r="C331" s="23">
        <v>4</v>
      </c>
      <c r="D331" s="57" t="s">
        <v>6</v>
      </c>
      <c r="E331" s="62">
        <v>4</v>
      </c>
      <c r="F331" s="34" t="s">
        <v>6</v>
      </c>
      <c r="G331" s="68">
        <f>VLOOKUP(A331&amp;E331,Ceník!$A$2:$G$1296,7,FALSE)</f>
        <v>306</v>
      </c>
      <c r="H331" s="69">
        <f t="shared" si="10"/>
        <v>370.26</v>
      </c>
    </row>
    <row r="332" spans="1:8" ht="17.399999999999999" x14ac:dyDescent="0.3">
      <c r="A332" s="33" t="s">
        <v>298</v>
      </c>
      <c r="B332" s="15" t="str">
        <f>VLOOKUP(A332&amp;E332,Ceník!$A$2:$G$1296,3,FALSE)</f>
        <v>úchytový profil pro horní skříňky - nerez broušený</v>
      </c>
      <c r="C332" s="23">
        <v>4</v>
      </c>
      <c r="D332" s="57" t="s">
        <v>6</v>
      </c>
      <c r="E332" s="62">
        <v>60</v>
      </c>
      <c r="F332" s="34" t="s">
        <v>6</v>
      </c>
      <c r="G332" s="68">
        <f>VLOOKUP(A332&amp;E332,Ceník!$A$2:$G$1296,7,FALSE)</f>
        <v>295</v>
      </c>
      <c r="H332" s="69">
        <f t="shared" si="10"/>
        <v>356.95</v>
      </c>
    </row>
    <row r="333" spans="1:8" ht="17.399999999999999" x14ac:dyDescent="0.3">
      <c r="A333" s="33" t="s">
        <v>3114</v>
      </c>
      <c r="B333" s="15" t="str">
        <f>VLOOKUP(A333&amp;E333,Ceník!$A$2:$G$1296,3,FALSE)</f>
        <v>úchytový profil pro horní skříňky - černá</v>
      </c>
      <c r="C333" s="23">
        <v>4</v>
      </c>
      <c r="D333" s="57" t="s">
        <v>6</v>
      </c>
      <c r="E333" s="62">
        <v>0.1</v>
      </c>
      <c r="F333" s="34" t="s">
        <v>6</v>
      </c>
      <c r="G333" s="68">
        <f>VLOOKUP(A333&amp;E333,Ceník!$A$2:$G$1296,7,FALSE)</f>
        <v>384</v>
      </c>
      <c r="H333" s="69">
        <f t="shared" si="10"/>
        <v>464.64</v>
      </c>
    </row>
    <row r="334" spans="1:8" ht="17.399999999999999" x14ac:dyDescent="0.3">
      <c r="A334" s="33" t="s">
        <v>3114</v>
      </c>
      <c r="B334" s="15" t="str">
        <f>VLOOKUP(A334&amp;E334,Ceník!$A$2:$G$1296,3,FALSE)</f>
        <v>úchytový profil pro horní skříňky - černá</v>
      </c>
      <c r="C334" s="23">
        <v>4</v>
      </c>
      <c r="D334" s="57" t="s">
        <v>6</v>
      </c>
      <c r="E334" s="62">
        <v>2</v>
      </c>
      <c r="F334" s="34" t="s">
        <v>6</v>
      </c>
      <c r="G334" s="68">
        <f>VLOOKUP(A334&amp;E334,Ceník!$A$2:$G$1296,7,FALSE)</f>
        <v>333</v>
      </c>
      <c r="H334" s="69">
        <f t="shared" si="10"/>
        <v>402.93</v>
      </c>
    </row>
    <row r="335" spans="1:8" ht="17.399999999999999" x14ac:dyDescent="0.3">
      <c r="A335" s="33" t="s">
        <v>3114</v>
      </c>
      <c r="B335" s="15" t="str">
        <f>VLOOKUP(A335&amp;E335,Ceník!$A$2:$G$1296,3,FALSE)</f>
        <v>úchytový profil pro horní skříňky - černá</v>
      </c>
      <c r="C335" s="23">
        <v>4</v>
      </c>
      <c r="D335" s="57" t="s">
        <v>6</v>
      </c>
      <c r="E335" s="62">
        <v>4</v>
      </c>
      <c r="F335" s="34" t="s">
        <v>6</v>
      </c>
      <c r="G335" s="68">
        <f>VLOOKUP(A335&amp;E335,Ceník!$A$2:$G$1296,7,FALSE)</f>
        <v>306</v>
      </c>
      <c r="H335" s="69">
        <f t="shared" si="10"/>
        <v>370.26</v>
      </c>
    </row>
    <row r="336" spans="1:8" ht="17.399999999999999" x14ac:dyDescent="0.3">
      <c r="A336" s="33" t="s">
        <v>3114</v>
      </c>
      <c r="B336" s="15" t="str">
        <f>VLOOKUP(A336&amp;E336,Ceník!$A$2:$G$1296,3,FALSE)</f>
        <v>úchytový profil pro horní skříňky - černá</v>
      </c>
      <c r="C336" s="23">
        <v>4</v>
      </c>
      <c r="D336" s="57" t="s">
        <v>6</v>
      </c>
      <c r="E336" s="62">
        <v>60</v>
      </c>
      <c r="F336" s="34" t="s">
        <v>6</v>
      </c>
      <c r="G336" s="68">
        <f>VLOOKUP(A336&amp;E336,Ceník!$A$2:$G$1296,7,FALSE)</f>
        <v>295</v>
      </c>
      <c r="H336" s="69">
        <f t="shared" si="10"/>
        <v>356.95</v>
      </c>
    </row>
    <row r="337" spans="1:8" ht="17.399999999999999" x14ac:dyDescent="0.3">
      <c r="A337" s="33" t="s">
        <v>315</v>
      </c>
      <c r="B337" s="15" t="str">
        <f>VLOOKUP(A337&amp;E337,Ceník!$A$2:$G$1296,3,FALSE)</f>
        <v>kovové uchycení k profilům S056, S057</v>
      </c>
      <c r="C337" s="23">
        <v>1</v>
      </c>
      <c r="D337" s="57" t="s">
        <v>314</v>
      </c>
      <c r="E337" s="62">
        <f>C337</f>
        <v>1</v>
      </c>
      <c r="F337" s="34" t="s">
        <v>314</v>
      </c>
      <c r="G337" s="68">
        <f>VLOOKUP(A337&amp;E337,Ceník!$A$2:$G$1296,7,FALSE)</f>
        <v>49</v>
      </c>
      <c r="H337" s="69">
        <f t="shared" si="10"/>
        <v>59.29</v>
      </c>
    </row>
    <row r="338" spans="1:8" ht="17.399999999999999" x14ac:dyDescent="0.3">
      <c r="A338" s="33" t="s">
        <v>300</v>
      </c>
      <c r="B338" s="15" t="str">
        <f>VLOOKUP(A338&amp;E338,Ceník!$A$2:$G$1296,3,FALSE)</f>
        <v>úchytkový narážecí profil - hliník broušený</v>
      </c>
      <c r="C338" s="23">
        <v>2.9</v>
      </c>
      <c r="D338" s="57" t="s">
        <v>6</v>
      </c>
      <c r="E338" s="62">
        <f t="shared" ref="E338:E344" si="11">C338</f>
        <v>2.9</v>
      </c>
      <c r="F338" s="34" t="s">
        <v>6</v>
      </c>
      <c r="G338" s="68">
        <f>VLOOKUP(A338&amp;E338,Ceník!$A$2:$G$1296,7,FALSE)</f>
        <v>323</v>
      </c>
      <c r="H338" s="69">
        <f t="shared" si="10"/>
        <v>390.83</v>
      </c>
    </row>
    <row r="339" spans="1:8" ht="17.399999999999999" x14ac:dyDescent="0.3">
      <c r="A339" s="33" t="s">
        <v>302</v>
      </c>
      <c r="B339" s="15" t="str">
        <f>VLOOKUP(A339&amp;E339,Ceník!$A$2:$G$1296,3,FALSE)</f>
        <v>úchytkový narážecí profil - nerez broušený</v>
      </c>
      <c r="C339" s="23">
        <v>2.9</v>
      </c>
      <c r="D339" s="57" t="s">
        <v>6</v>
      </c>
      <c r="E339" s="62">
        <f t="shared" si="11"/>
        <v>2.9</v>
      </c>
      <c r="F339" s="34" t="s">
        <v>6</v>
      </c>
      <c r="G339" s="68">
        <f>VLOOKUP(A339&amp;E339,Ceník!$A$2:$G$1296,7,FALSE)</f>
        <v>497</v>
      </c>
      <c r="H339" s="69">
        <f t="shared" si="10"/>
        <v>601.37</v>
      </c>
    </row>
    <row r="340" spans="1:8" ht="17.399999999999999" x14ac:dyDescent="0.3">
      <c r="A340" s="33" t="s">
        <v>304</v>
      </c>
      <c r="B340" s="15" t="str">
        <f>VLOOKUP(A340&amp;E340,Ceník!$A$2:$G$1296,3,FALSE)</f>
        <v>úchytkový profil 22x12 - hliník broušený</v>
      </c>
      <c r="C340" s="23">
        <v>2.9</v>
      </c>
      <c r="D340" s="57" t="s">
        <v>6</v>
      </c>
      <c r="E340" s="62">
        <f t="shared" si="11"/>
        <v>2.9</v>
      </c>
      <c r="F340" s="34" t="s">
        <v>6</v>
      </c>
      <c r="G340" s="68">
        <f>VLOOKUP(A340&amp;E340,Ceník!$A$2:$G$1296,7,FALSE)</f>
        <v>194</v>
      </c>
      <c r="H340" s="69">
        <f t="shared" si="10"/>
        <v>234.73999999999998</v>
      </c>
    </row>
    <row r="341" spans="1:8" ht="17.399999999999999" x14ac:dyDescent="0.3">
      <c r="A341" s="33" t="s">
        <v>306</v>
      </c>
      <c r="B341" s="15" t="str">
        <f>VLOOKUP(A341&amp;E341,Ceník!$A$2:$G$1296,3,FALSE)</f>
        <v>úchytkový profil 22x12 - nerez broušený</v>
      </c>
      <c r="C341" s="23">
        <v>2.9</v>
      </c>
      <c r="D341" s="57" t="s">
        <v>6</v>
      </c>
      <c r="E341" s="62">
        <f t="shared" si="11"/>
        <v>2.9</v>
      </c>
      <c r="F341" s="34" t="s">
        <v>6</v>
      </c>
      <c r="G341" s="68">
        <f>VLOOKUP(A341&amp;E341,Ceník!$A$2:$G$1296,7,FALSE)</f>
        <v>273</v>
      </c>
      <c r="H341" s="69">
        <f t="shared" si="10"/>
        <v>330.33</v>
      </c>
    </row>
    <row r="342" spans="1:8" ht="17.399999999999999" x14ac:dyDescent="0.3">
      <c r="A342" s="33" t="s">
        <v>308</v>
      </c>
      <c r="B342" s="15" t="str">
        <f>VLOOKUP(A342&amp;E342,Ceník!$A$2:$G$1296,3,FALSE)</f>
        <v>úchytkový profil 36x20 - hliník broušený</v>
      </c>
      <c r="C342" s="23">
        <v>2.9</v>
      </c>
      <c r="D342" s="57" t="s">
        <v>6</v>
      </c>
      <c r="E342" s="62">
        <f t="shared" si="11"/>
        <v>2.9</v>
      </c>
      <c r="F342" s="34" t="s">
        <v>6</v>
      </c>
      <c r="G342" s="68">
        <f>VLOOKUP(A342&amp;E342,Ceník!$A$2:$G$1296,7,FALSE)</f>
        <v>277</v>
      </c>
      <c r="H342" s="69">
        <f t="shared" si="10"/>
        <v>335.17</v>
      </c>
    </row>
    <row r="343" spans="1:8" ht="17.399999999999999" x14ac:dyDescent="0.3">
      <c r="A343" s="33" t="s">
        <v>310</v>
      </c>
      <c r="B343" s="15" t="str">
        <f>VLOOKUP(A343&amp;E343,Ceník!$A$2:$G$1296,3,FALSE)</f>
        <v>úchytkový profil 36x20 - nerez broušený</v>
      </c>
      <c r="C343" s="23">
        <v>2.9</v>
      </c>
      <c r="D343" s="57" t="s">
        <v>6</v>
      </c>
      <c r="E343" s="62">
        <f t="shared" si="11"/>
        <v>2.9</v>
      </c>
      <c r="F343" s="34" t="s">
        <v>6</v>
      </c>
      <c r="G343" s="68">
        <f>VLOOKUP(A343&amp;E343,Ceník!$A$2:$G$1296,7,FALSE)</f>
        <v>295</v>
      </c>
      <c r="H343" s="69">
        <f t="shared" si="10"/>
        <v>356.95</v>
      </c>
    </row>
    <row r="344" spans="1:8" ht="17.399999999999999" x14ac:dyDescent="0.3">
      <c r="A344" s="33" t="s">
        <v>312</v>
      </c>
      <c r="B344" s="15" t="str">
        <f>VLOOKUP(A344&amp;E344,Ceník!$A$2:$G$1296,3,FALSE)</f>
        <v>uchycení k vodorovným úchyt.profilům</v>
      </c>
      <c r="C344" s="23">
        <v>1</v>
      </c>
      <c r="D344" s="57" t="s">
        <v>314</v>
      </c>
      <c r="E344" s="62">
        <f t="shared" si="11"/>
        <v>1</v>
      </c>
      <c r="F344" s="34" t="s">
        <v>314</v>
      </c>
      <c r="G344" s="68">
        <f>VLOOKUP(A344&amp;E344,Ceník!$A$2:$G$1296,7,FALSE)</f>
        <v>56</v>
      </c>
      <c r="H344" s="69">
        <f t="shared" si="10"/>
        <v>67.759999999999991</v>
      </c>
    </row>
    <row r="345" spans="1:8" ht="17.399999999999999" x14ac:dyDescent="0.3">
      <c r="A345" s="33" t="s">
        <v>312</v>
      </c>
      <c r="B345" s="15" t="str">
        <f>VLOOKUP(A345&amp;E345,Ceník!$A$2:$G$1296,3,FALSE)</f>
        <v>uchycení k vodorovným úchyt.profilům</v>
      </c>
      <c r="C345" s="23">
        <v>1</v>
      </c>
      <c r="D345" s="57" t="s">
        <v>314</v>
      </c>
      <c r="E345" s="62">
        <v>200</v>
      </c>
      <c r="F345" s="34" t="s">
        <v>314</v>
      </c>
      <c r="G345" s="68">
        <f>VLOOKUP(A345&amp;E345,Ceník!$A$2:$G$1296,7,FALSE)</f>
        <v>49</v>
      </c>
      <c r="H345" s="69">
        <f t="shared" si="10"/>
        <v>59.29</v>
      </c>
    </row>
    <row r="346" spans="1:8" ht="17.399999999999999" x14ac:dyDescent="0.3">
      <c r="A346" s="33" t="s">
        <v>2896</v>
      </c>
      <c r="B346" s="15" t="str">
        <f>VLOOKUP(A346&amp;E346,Ceník!$A$2:$G$1296,3,FALSE)</f>
        <v>uchycení k vodorovným úchyt.profilům, k našroubování</v>
      </c>
      <c r="C346" s="23">
        <v>1</v>
      </c>
      <c r="D346" s="57" t="s">
        <v>314</v>
      </c>
      <c r="E346" s="62">
        <v>1</v>
      </c>
      <c r="F346" s="34" t="s">
        <v>314</v>
      </c>
      <c r="G346" s="68">
        <f>VLOOKUP(A346&amp;E346,Ceník!$A$2:$G$1296,7,FALSE)</f>
        <v>56</v>
      </c>
      <c r="H346" s="69">
        <f t="shared" si="10"/>
        <v>67.759999999999991</v>
      </c>
    </row>
    <row r="347" spans="1:8" ht="17.399999999999999" x14ac:dyDescent="0.3">
      <c r="A347" s="33" t="s">
        <v>1531</v>
      </c>
      <c r="B347" s="15" t="str">
        <f>VLOOKUP(A347&amp;E347,Ceník!$A$2:$G$1296,3,FALSE)</f>
        <v>úprava profilů S2512, S2519 na míru</v>
      </c>
      <c r="C347" s="23">
        <v>1</v>
      </c>
      <c r="D347" s="57" t="s">
        <v>35</v>
      </c>
      <c r="E347" s="62">
        <f t="shared" ref="E347:E349" si="12">C347</f>
        <v>1</v>
      </c>
      <c r="F347" s="34" t="s">
        <v>35</v>
      </c>
      <c r="G347" s="68">
        <f>VLOOKUP(A347&amp;E347,Ceník!$A$2:$G$1296,7,FALSE)</f>
        <v>47</v>
      </c>
      <c r="H347" s="69">
        <f t="shared" si="10"/>
        <v>56.87</v>
      </c>
    </row>
    <row r="348" spans="1:8" ht="17.399999999999999" x14ac:dyDescent="0.3">
      <c r="A348" s="33" t="s">
        <v>1533</v>
      </c>
      <c r="B348" s="15" t="str">
        <f>VLOOKUP(A348&amp;E348,Ceník!$A$2:$G$1296,3,FALSE)</f>
        <v>úprava profilů S2506 na míru</v>
      </c>
      <c r="C348" s="23">
        <v>1</v>
      </c>
      <c r="D348" s="57" t="s">
        <v>35</v>
      </c>
      <c r="E348" s="62">
        <f t="shared" si="12"/>
        <v>1</v>
      </c>
      <c r="F348" s="34" t="s">
        <v>35</v>
      </c>
      <c r="G348" s="68">
        <f>VLOOKUP(A348&amp;E348,Ceník!$A$2:$G$1296,7,FALSE)</f>
        <v>71</v>
      </c>
      <c r="H348" s="69">
        <f t="shared" si="10"/>
        <v>85.91</v>
      </c>
    </row>
    <row r="349" spans="1:8" ht="18" thickBot="1" x14ac:dyDescent="0.35">
      <c r="A349" s="35" t="s">
        <v>1511</v>
      </c>
      <c r="B349" s="36" t="str">
        <f>VLOOKUP(A349&amp;E349,Ceník!$A$2:$G$1296,3,FALSE)</f>
        <v>výsek do úchytového profilu S156,S056/LED</v>
      </c>
      <c r="C349" s="37">
        <v>1</v>
      </c>
      <c r="D349" s="58" t="s">
        <v>35</v>
      </c>
      <c r="E349" s="63">
        <f t="shared" si="12"/>
        <v>1</v>
      </c>
      <c r="F349" s="38" t="s">
        <v>35</v>
      </c>
      <c r="G349" s="80">
        <f>VLOOKUP(A349&amp;E349,Ceník!$A$2:$G$1296,7,FALSE)</f>
        <v>342</v>
      </c>
      <c r="H349" s="86">
        <f t="shared" si="10"/>
        <v>413.82</v>
      </c>
    </row>
    <row r="350" spans="1:8" ht="17.399999999999999" x14ac:dyDescent="0.3">
      <c r="A350" s="13"/>
      <c r="B350" s="13"/>
      <c r="C350" s="20"/>
      <c r="D350" s="5"/>
      <c r="E350" s="140"/>
      <c r="F350" s="5"/>
      <c r="G350" s="14"/>
      <c r="H350" s="14"/>
    </row>
    <row r="351" spans="1:8" ht="17.399999999999999" x14ac:dyDescent="0.3">
      <c r="A351" s="13"/>
      <c r="B351" s="13"/>
      <c r="C351" s="20"/>
      <c r="D351" s="5"/>
      <c r="E351" s="140"/>
      <c r="F351" s="5"/>
      <c r="G351" s="14"/>
      <c r="H351" s="14"/>
    </row>
    <row r="352" spans="1:8" ht="17.399999999999999" x14ac:dyDescent="0.3">
      <c r="A352" s="141"/>
      <c r="B352" s="141"/>
      <c r="C352" s="20"/>
      <c r="D352" s="5"/>
      <c r="E352" s="140"/>
      <c r="F352" s="5"/>
      <c r="G352" s="14"/>
      <c r="H352" s="14"/>
    </row>
    <row r="353" spans="1:8" ht="17.399999999999999" x14ac:dyDescent="0.3">
      <c r="A353" s="13"/>
      <c r="B353" s="13"/>
      <c r="C353" s="20"/>
      <c r="D353" s="5"/>
      <c r="E353" s="140"/>
      <c r="F353" s="5"/>
      <c r="G353" s="14"/>
      <c r="H353" s="14"/>
    </row>
    <row r="354" spans="1:8" ht="17.399999999999999" x14ac:dyDescent="0.3">
      <c r="A354" s="13"/>
      <c r="B354" s="13"/>
      <c r="C354" s="20"/>
      <c r="D354" s="5"/>
      <c r="E354" s="140"/>
      <c r="F354" s="5"/>
      <c r="G354" s="14"/>
      <c r="H354" s="14"/>
    </row>
    <row r="355" spans="1:8" ht="17.399999999999999" x14ac:dyDescent="0.3">
      <c r="A355" s="13"/>
      <c r="B355" s="13"/>
      <c r="C355" s="20"/>
      <c r="D355" s="5"/>
      <c r="E355" s="140"/>
      <c r="F355" s="5"/>
      <c r="G355" s="14"/>
      <c r="H355" s="14"/>
    </row>
    <row r="356" spans="1:8" ht="17.399999999999999" x14ac:dyDescent="0.3">
      <c r="A356" s="13"/>
      <c r="B356" s="13"/>
      <c r="C356" s="20"/>
      <c r="D356" s="5"/>
      <c r="E356" s="140"/>
      <c r="F356" s="5"/>
      <c r="G356" s="14"/>
      <c r="H356" s="14"/>
    </row>
    <row r="357" spans="1:8" ht="17.399999999999999" x14ac:dyDescent="0.3">
      <c r="A357" s="13"/>
      <c r="B357" s="13"/>
      <c r="C357" s="20"/>
      <c r="D357" s="5"/>
      <c r="E357" s="140"/>
      <c r="F357" s="5"/>
      <c r="G357" s="14"/>
      <c r="H357" s="14"/>
    </row>
    <row r="358" spans="1:8" ht="17.399999999999999" x14ac:dyDescent="0.3">
      <c r="A358" s="13"/>
      <c r="B358" s="13"/>
      <c r="C358" s="20"/>
      <c r="D358" s="5"/>
      <c r="E358" s="140"/>
      <c r="F358" s="5"/>
      <c r="G358" s="14"/>
      <c r="H358" s="14"/>
    </row>
    <row r="359" spans="1:8" ht="17.399999999999999" x14ac:dyDescent="0.3">
      <c r="A359" s="13"/>
      <c r="B359" s="13"/>
      <c r="C359" s="20"/>
      <c r="D359" s="5"/>
      <c r="E359" s="140"/>
      <c r="F359" s="5"/>
      <c r="G359" s="14"/>
      <c r="H359" s="14"/>
    </row>
    <row r="360" spans="1:8" ht="17.399999999999999" x14ac:dyDescent="0.3">
      <c r="A360" s="13"/>
      <c r="B360" s="13"/>
      <c r="C360" s="20"/>
      <c r="D360" s="5"/>
      <c r="E360" s="140"/>
      <c r="F360" s="5"/>
      <c r="G360" s="14"/>
      <c r="H360" s="14"/>
    </row>
    <row r="361" spans="1:8" ht="17.399999999999999" x14ac:dyDescent="0.3">
      <c r="A361" s="13"/>
      <c r="B361" s="13"/>
      <c r="C361" s="20"/>
      <c r="D361" s="5"/>
      <c r="E361" s="140"/>
      <c r="F361" s="5"/>
      <c r="G361" s="14"/>
      <c r="H361" s="14"/>
    </row>
    <row r="362" spans="1:8" ht="17.399999999999999" x14ac:dyDescent="0.3">
      <c r="A362" s="13"/>
      <c r="B362" s="13"/>
      <c r="C362" s="20"/>
      <c r="D362" s="5"/>
      <c r="E362" s="140"/>
      <c r="F362" s="5"/>
      <c r="G362" s="14"/>
      <c r="H362" s="14"/>
    </row>
    <row r="363" spans="1:8" ht="17.399999999999999" x14ac:dyDescent="0.3">
      <c r="A363" s="13"/>
      <c r="B363" s="13"/>
      <c r="C363" s="20"/>
      <c r="D363" s="5"/>
      <c r="E363" s="140"/>
      <c r="F363" s="5"/>
      <c r="G363" s="14"/>
      <c r="H363" s="14"/>
    </row>
    <row r="364" spans="1:8" ht="17.399999999999999" x14ac:dyDescent="0.3">
      <c r="A364" s="13"/>
      <c r="B364" s="13"/>
      <c r="C364" s="20"/>
      <c r="D364" s="5"/>
      <c r="E364" s="140"/>
      <c r="F364" s="5"/>
      <c r="G364" s="14"/>
      <c r="H364" s="14"/>
    </row>
    <row r="365" spans="1:8" ht="17.399999999999999" x14ac:dyDescent="0.3">
      <c r="A365" s="13"/>
      <c r="B365" s="13"/>
      <c r="C365" s="20"/>
      <c r="D365" s="5"/>
      <c r="E365" s="140"/>
      <c r="F365" s="5"/>
      <c r="G365" s="14"/>
      <c r="H365" s="14"/>
    </row>
    <row r="366" spans="1:8" ht="17.399999999999999" x14ac:dyDescent="0.3">
      <c r="A366" s="13"/>
      <c r="B366" s="13"/>
      <c r="C366" s="20"/>
      <c r="D366" s="5"/>
      <c r="E366" s="140"/>
      <c r="F366" s="5"/>
      <c r="G366" s="14"/>
      <c r="H366" s="14"/>
    </row>
    <row r="367" spans="1:8" ht="17.399999999999999" x14ac:dyDescent="0.3">
      <c r="A367" s="13"/>
      <c r="B367" s="13"/>
      <c r="C367" s="20"/>
      <c r="D367" s="5"/>
      <c r="E367" s="140"/>
      <c r="F367" s="5"/>
      <c r="G367" s="14"/>
      <c r="H367" s="14"/>
    </row>
    <row r="368" spans="1:8" ht="17.399999999999999" x14ac:dyDescent="0.3">
      <c r="A368" s="13"/>
      <c r="B368" s="13"/>
      <c r="C368" s="20"/>
      <c r="D368" s="5"/>
      <c r="E368" s="140"/>
      <c r="F368" s="5"/>
      <c r="G368" s="14"/>
      <c r="H368" s="14"/>
    </row>
    <row r="369" spans="1:8" ht="17.399999999999999" x14ac:dyDescent="0.3">
      <c r="A369" s="13"/>
      <c r="B369" s="13"/>
      <c r="C369" s="20"/>
      <c r="D369" s="5"/>
      <c r="E369" s="140"/>
      <c r="F369" s="5"/>
      <c r="G369" s="14"/>
      <c r="H369" s="14"/>
    </row>
    <row r="370" spans="1:8" ht="17.399999999999999" x14ac:dyDescent="0.3">
      <c r="A370" s="13"/>
      <c r="B370" s="13"/>
      <c r="C370" s="20"/>
      <c r="D370" s="5"/>
      <c r="E370" s="140"/>
      <c r="F370" s="5"/>
      <c r="G370" s="14"/>
      <c r="H370" s="14"/>
    </row>
    <row r="371" spans="1:8" ht="17.399999999999999" x14ac:dyDescent="0.3">
      <c r="A371" s="13"/>
      <c r="B371" s="13"/>
      <c r="C371" s="20"/>
      <c r="D371" s="5"/>
      <c r="E371" s="140"/>
      <c r="F371" s="5"/>
      <c r="G371" s="14"/>
      <c r="H371" s="14"/>
    </row>
    <row r="372" spans="1:8" ht="17.399999999999999" x14ac:dyDescent="0.3">
      <c r="A372" s="13"/>
      <c r="B372" s="13"/>
      <c r="C372" s="20"/>
      <c r="D372" s="5"/>
      <c r="E372" s="140"/>
      <c r="F372" s="5"/>
      <c r="G372" s="14"/>
      <c r="H372" s="14"/>
    </row>
    <row r="373" spans="1:8" ht="17.399999999999999" x14ac:dyDescent="0.3">
      <c r="A373" s="13"/>
      <c r="B373" s="13"/>
      <c r="C373" s="20"/>
      <c r="D373" s="5"/>
      <c r="E373" s="140"/>
      <c r="F373" s="5"/>
      <c r="G373" s="14"/>
      <c r="H373" s="14"/>
    </row>
    <row r="374" spans="1:8" ht="17.399999999999999" x14ac:dyDescent="0.3">
      <c r="A374" s="13"/>
      <c r="B374" s="13"/>
      <c r="C374" s="20"/>
      <c r="D374" s="5"/>
      <c r="E374" s="140"/>
      <c r="F374" s="5"/>
      <c r="G374" s="14"/>
      <c r="H374" s="14"/>
    </row>
    <row r="375" spans="1:8" ht="17.399999999999999" x14ac:dyDescent="0.3">
      <c r="A375" s="13"/>
      <c r="B375" s="13"/>
      <c r="C375" s="20"/>
      <c r="D375" s="5"/>
      <c r="E375" s="140"/>
      <c r="F375" s="5"/>
      <c r="G375" s="14"/>
      <c r="H375" s="14"/>
    </row>
    <row r="376" spans="1:8" ht="17.399999999999999" x14ac:dyDescent="0.3">
      <c r="A376" s="13"/>
      <c r="B376" s="13"/>
      <c r="C376" s="20"/>
      <c r="D376" s="5"/>
      <c r="E376" s="140"/>
      <c r="F376" s="5"/>
      <c r="G376" s="14"/>
      <c r="H376" s="14"/>
    </row>
    <row r="377" spans="1:8" ht="17.399999999999999" x14ac:dyDescent="0.3">
      <c r="A377" s="13"/>
      <c r="B377" s="13"/>
      <c r="C377" s="20"/>
      <c r="D377" s="5"/>
      <c r="E377" s="140"/>
      <c r="F377" s="5"/>
      <c r="G377" s="14"/>
      <c r="H377" s="14"/>
    </row>
    <row r="378" spans="1:8" ht="17.399999999999999" x14ac:dyDescent="0.3">
      <c r="A378" s="13"/>
      <c r="B378" s="13"/>
      <c r="C378" s="20"/>
      <c r="D378" s="5"/>
      <c r="E378" s="140"/>
      <c r="F378" s="5"/>
      <c r="G378" s="14"/>
      <c r="H378" s="14"/>
    </row>
    <row r="379" spans="1:8" ht="17.399999999999999" x14ac:dyDescent="0.3">
      <c r="A379" s="13"/>
      <c r="B379" s="13"/>
      <c r="C379" s="20"/>
      <c r="D379" s="5"/>
      <c r="E379" s="140"/>
      <c r="F379" s="5"/>
      <c r="G379" s="14"/>
      <c r="H379" s="14"/>
    </row>
    <row r="380" spans="1:8" ht="17.399999999999999" x14ac:dyDescent="0.3">
      <c r="A380" s="13"/>
      <c r="B380" s="13"/>
      <c r="C380" s="20"/>
      <c r="D380" s="5"/>
      <c r="E380" s="140"/>
      <c r="F380" s="5"/>
      <c r="G380" s="14"/>
      <c r="H380" s="14"/>
    </row>
    <row r="381" spans="1:8" ht="17.399999999999999" x14ac:dyDescent="0.3">
      <c r="A381" s="13"/>
      <c r="B381" s="13"/>
      <c r="C381" s="20"/>
      <c r="D381" s="5"/>
      <c r="E381" s="140"/>
      <c r="F381" s="5"/>
      <c r="G381" s="14"/>
      <c r="H381" s="14"/>
    </row>
    <row r="382" spans="1:8" ht="17.399999999999999" x14ac:dyDescent="0.3">
      <c r="A382" s="13"/>
      <c r="B382" s="13"/>
      <c r="C382" s="20"/>
      <c r="D382" s="5"/>
      <c r="E382" s="140"/>
      <c r="F382" s="5"/>
      <c r="G382" s="14"/>
      <c r="H382" s="14"/>
    </row>
    <row r="383" spans="1:8" ht="17.399999999999999" x14ac:dyDescent="0.3">
      <c r="A383" s="13"/>
      <c r="B383" s="13"/>
      <c r="C383" s="20"/>
      <c r="D383" s="5"/>
      <c r="E383" s="140"/>
      <c r="F383" s="5"/>
      <c r="G383" s="14"/>
      <c r="H383" s="14"/>
    </row>
    <row r="384" spans="1:8" ht="17.399999999999999" x14ac:dyDescent="0.3">
      <c r="A384" s="13"/>
      <c r="B384" s="13"/>
      <c r="C384" s="20"/>
      <c r="D384" s="5"/>
      <c r="E384" s="140"/>
      <c r="F384" s="5"/>
      <c r="G384" s="14"/>
      <c r="H384" s="14"/>
    </row>
    <row r="385" spans="1:8" ht="17.399999999999999" x14ac:dyDescent="0.3">
      <c r="A385" s="13"/>
      <c r="B385" s="13"/>
      <c r="C385" s="20"/>
      <c r="D385" s="5"/>
      <c r="E385" s="140"/>
      <c r="F385" s="5"/>
      <c r="G385" s="14"/>
      <c r="H385" s="14"/>
    </row>
    <row r="386" spans="1:8" ht="17.399999999999999" x14ac:dyDescent="0.3">
      <c r="A386" s="13"/>
      <c r="B386" s="13"/>
      <c r="C386" s="20"/>
      <c r="D386" s="5"/>
      <c r="E386" s="140"/>
      <c r="F386" s="5"/>
      <c r="G386" s="14"/>
      <c r="H386" s="14"/>
    </row>
    <row r="387" spans="1:8" ht="17.399999999999999" x14ac:dyDescent="0.3">
      <c r="A387" s="13"/>
      <c r="B387" s="13"/>
      <c r="C387" s="20"/>
      <c r="D387" s="5"/>
      <c r="E387" s="140"/>
      <c r="F387" s="5"/>
      <c r="G387" s="14"/>
      <c r="H387" s="14"/>
    </row>
    <row r="388" spans="1:8" ht="17.399999999999999" x14ac:dyDescent="0.3">
      <c r="A388" s="13"/>
      <c r="B388" s="13"/>
      <c r="C388" s="20"/>
      <c r="D388" s="5"/>
      <c r="E388" s="140"/>
      <c r="F388" s="5"/>
      <c r="G388" s="14"/>
      <c r="H388" s="14"/>
    </row>
    <row r="389" spans="1:8" ht="17.399999999999999" x14ac:dyDescent="0.3">
      <c r="A389" s="13"/>
      <c r="B389" s="13"/>
      <c r="C389" s="20"/>
      <c r="D389" s="5"/>
      <c r="E389" s="140"/>
      <c r="F389" s="5"/>
      <c r="G389" s="14"/>
      <c r="H389" s="14"/>
    </row>
    <row r="390" spans="1:8" ht="17.399999999999999" x14ac:dyDescent="0.3">
      <c r="A390" s="13"/>
      <c r="B390" s="13"/>
      <c r="C390" s="20"/>
      <c r="D390" s="5"/>
      <c r="E390" s="140"/>
      <c r="F390" s="5"/>
      <c r="G390" s="14"/>
      <c r="H390" s="14"/>
    </row>
    <row r="391" spans="1:8" ht="17.399999999999999" x14ac:dyDescent="0.3">
      <c r="A391" s="13"/>
      <c r="B391" s="13"/>
      <c r="C391" s="20"/>
      <c r="D391" s="5"/>
      <c r="E391" s="140"/>
      <c r="F391" s="5"/>
      <c r="G391" s="14"/>
      <c r="H391" s="14"/>
    </row>
    <row r="392" spans="1:8" ht="17.399999999999999" x14ac:dyDescent="0.3">
      <c r="A392" s="13"/>
      <c r="B392" s="13"/>
      <c r="C392" s="20"/>
      <c r="D392" s="5"/>
      <c r="E392" s="140"/>
      <c r="F392" s="5"/>
      <c r="G392" s="14"/>
      <c r="H392" s="14"/>
    </row>
    <row r="393" spans="1:8" ht="17.399999999999999" x14ac:dyDescent="0.3">
      <c r="A393" s="13"/>
      <c r="B393" s="13"/>
      <c r="C393" s="20"/>
      <c r="D393" s="5"/>
      <c r="E393" s="140"/>
      <c r="F393" s="5"/>
      <c r="G393" s="14"/>
      <c r="H393" s="14"/>
    </row>
    <row r="394" spans="1:8" ht="17.399999999999999" x14ac:dyDescent="0.3">
      <c r="A394" s="13"/>
      <c r="B394" s="13"/>
      <c r="C394" s="20"/>
      <c r="D394" s="5"/>
      <c r="E394" s="140"/>
      <c r="F394" s="5"/>
      <c r="G394" s="14"/>
      <c r="H394" s="14"/>
    </row>
    <row r="395" spans="1:8" ht="17.399999999999999" x14ac:dyDescent="0.3">
      <c r="A395" s="13"/>
      <c r="B395" s="13"/>
      <c r="C395" s="20"/>
      <c r="D395" s="5"/>
      <c r="E395" s="140"/>
      <c r="F395" s="5"/>
      <c r="G395" s="14"/>
      <c r="H395" s="14"/>
    </row>
    <row r="396" spans="1:8" ht="17.399999999999999" x14ac:dyDescent="0.3">
      <c r="A396" s="13"/>
      <c r="B396" s="13"/>
      <c r="C396" s="20"/>
      <c r="D396" s="5"/>
      <c r="E396" s="140"/>
      <c r="F396" s="5"/>
      <c r="G396" s="14"/>
      <c r="H396" s="14"/>
    </row>
    <row r="397" spans="1:8" ht="17.399999999999999" x14ac:dyDescent="0.3">
      <c r="A397" s="13"/>
      <c r="B397" s="13"/>
      <c r="C397" s="20"/>
      <c r="D397" s="5"/>
      <c r="E397" s="140"/>
      <c r="F397" s="5"/>
      <c r="G397" s="14"/>
      <c r="H397" s="14"/>
    </row>
    <row r="398" spans="1:8" ht="17.399999999999999" x14ac:dyDescent="0.3">
      <c r="A398" s="13"/>
      <c r="B398" s="13"/>
      <c r="C398" s="20"/>
      <c r="D398" s="5"/>
      <c r="E398" s="140"/>
      <c r="F398" s="5"/>
      <c r="G398" s="14"/>
      <c r="H398" s="14"/>
    </row>
    <row r="399" spans="1:8" ht="17.399999999999999" x14ac:dyDescent="0.3">
      <c r="A399" s="13"/>
      <c r="B399" s="13"/>
      <c r="C399" s="20"/>
      <c r="D399" s="5"/>
      <c r="E399" s="140"/>
      <c r="F399" s="5"/>
      <c r="G399" s="14"/>
      <c r="H399" s="14"/>
    </row>
    <row r="400" spans="1:8" ht="17.399999999999999" x14ac:dyDescent="0.3">
      <c r="A400" s="13"/>
      <c r="B400" s="13"/>
      <c r="C400" s="20"/>
      <c r="D400" s="5"/>
      <c r="E400" s="140"/>
      <c r="F400" s="5"/>
      <c r="G400" s="14"/>
      <c r="H400" s="14"/>
    </row>
    <row r="401" spans="1:8" ht="17.399999999999999" x14ac:dyDescent="0.3">
      <c r="A401" s="13"/>
      <c r="B401" s="13"/>
      <c r="C401" s="20"/>
      <c r="D401" s="5"/>
      <c r="E401" s="140"/>
      <c r="F401" s="5"/>
      <c r="G401" s="14"/>
      <c r="H401" s="14"/>
    </row>
    <row r="402" spans="1:8" ht="17.399999999999999" x14ac:dyDescent="0.3">
      <c r="A402" s="13"/>
      <c r="B402" s="13"/>
      <c r="C402" s="20"/>
      <c r="D402" s="5"/>
      <c r="E402" s="140"/>
      <c r="F402" s="5"/>
      <c r="G402" s="14"/>
      <c r="H402" s="14"/>
    </row>
    <row r="403" spans="1:8" ht="17.399999999999999" x14ac:dyDescent="0.3">
      <c r="A403" s="13"/>
      <c r="B403" s="13"/>
      <c r="C403" s="20"/>
      <c r="D403" s="5"/>
      <c r="E403" s="140"/>
      <c r="F403" s="5"/>
      <c r="G403" s="14"/>
      <c r="H403" s="14"/>
    </row>
    <row r="404" spans="1:8" ht="17.399999999999999" x14ac:dyDescent="0.3">
      <c r="A404" s="13"/>
      <c r="B404" s="13"/>
      <c r="C404" s="20"/>
      <c r="D404" s="5"/>
      <c r="E404" s="140"/>
      <c r="F404" s="5"/>
      <c r="G404" s="14"/>
      <c r="H404" s="14"/>
    </row>
    <row r="405" spans="1:8" ht="17.399999999999999" x14ac:dyDescent="0.3">
      <c r="A405" s="13"/>
      <c r="B405" s="13"/>
      <c r="C405" s="20"/>
      <c r="D405" s="5"/>
      <c r="E405" s="140"/>
      <c r="F405" s="5"/>
      <c r="G405" s="14"/>
      <c r="H405" s="14"/>
    </row>
    <row r="406" spans="1:8" ht="17.399999999999999" x14ac:dyDescent="0.3">
      <c r="A406" s="13"/>
      <c r="B406" s="13"/>
      <c r="C406" s="20"/>
      <c r="D406" s="5"/>
      <c r="E406" s="140"/>
      <c r="F406" s="5"/>
      <c r="G406" s="14"/>
      <c r="H406" s="14"/>
    </row>
    <row r="407" spans="1:8" ht="17.399999999999999" x14ac:dyDescent="0.3">
      <c r="A407" s="13"/>
      <c r="B407" s="13"/>
      <c r="C407" s="20"/>
      <c r="D407" s="5"/>
      <c r="E407" s="140"/>
      <c r="F407" s="5"/>
      <c r="G407" s="14"/>
      <c r="H407" s="14"/>
    </row>
    <row r="408" spans="1:8" ht="17.399999999999999" x14ac:dyDescent="0.3">
      <c r="A408" s="13"/>
      <c r="B408" s="13"/>
      <c r="C408" s="20"/>
      <c r="D408" s="5"/>
      <c r="E408" s="140"/>
      <c r="F408" s="5"/>
      <c r="G408" s="14"/>
      <c r="H408" s="14"/>
    </row>
    <row r="409" spans="1:8" ht="17.399999999999999" x14ac:dyDescent="0.3">
      <c r="A409" s="13"/>
      <c r="B409" s="13"/>
      <c r="C409" s="20"/>
      <c r="D409" s="5"/>
      <c r="E409" s="140"/>
      <c r="F409" s="5"/>
      <c r="G409" s="14"/>
      <c r="H409" s="14"/>
    </row>
    <row r="410" spans="1:8" ht="17.399999999999999" x14ac:dyDescent="0.3">
      <c r="A410" s="13"/>
      <c r="B410" s="13"/>
      <c r="C410" s="20"/>
      <c r="D410" s="5"/>
      <c r="E410" s="140"/>
      <c r="F410" s="5"/>
      <c r="G410" s="14"/>
      <c r="H410" s="14"/>
    </row>
    <row r="411" spans="1:8" ht="17.399999999999999" x14ac:dyDescent="0.3">
      <c r="A411" s="13"/>
      <c r="B411" s="13"/>
      <c r="C411" s="20"/>
      <c r="D411" s="5"/>
      <c r="E411" s="140"/>
      <c r="F411" s="5"/>
      <c r="G411" s="14"/>
      <c r="H411" s="14"/>
    </row>
    <row r="412" spans="1:8" ht="17.399999999999999" x14ac:dyDescent="0.3">
      <c r="A412" s="13"/>
      <c r="B412" s="13"/>
      <c r="C412" s="20"/>
      <c r="D412" s="5"/>
      <c r="E412" s="140"/>
      <c r="F412" s="5"/>
      <c r="G412" s="14"/>
      <c r="H412" s="14"/>
    </row>
    <row r="413" spans="1:8" ht="17.399999999999999" x14ac:dyDescent="0.3">
      <c r="A413" s="13"/>
      <c r="B413" s="13"/>
      <c r="C413" s="20"/>
      <c r="D413" s="5"/>
      <c r="E413" s="140"/>
      <c r="F413" s="5"/>
      <c r="G413" s="14"/>
      <c r="H413" s="14"/>
    </row>
    <row r="414" spans="1:8" ht="17.399999999999999" x14ac:dyDescent="0.3">
      <c r="A414" s="13"/>
      <c r="B414" s="13"/>
      <c r="C414" s="20"/>
      <c r="D414" s="5"/>
      <c r="E414" s="140"/>
      <c r="F414" s="5"/>
      <c r="G414" s="14"/>
      <c r="H414" s="14"/>
    </row>
    <row r="415" spans="1:8" ht="17.399999999999999" x14ac:dyDescent="0.3">
      <c r="A415" s="13"/>
      <c r="B415" s="13"/>
      <c r="C415" s="20"/>
      <c r="D415" s="5"/>
      <c r="E415" s="140"/>
      <c r="F415" s="5"/>
      <c r="G415" s="14"/>
      <c r="H415" s="14"/>
    </row>
    <row r="416" spans="1:8" ht="17.399999999999999" x14ac:dyDescent="0.3">
      <c r="A416" s="13"/>
      <c r="B416" s="13"/>
      <c r="C416" s="20"/>
      <c r="D416" s="5"/>
      <c r="E416" s="140"/>
      <c r="F416" s="5"/>
      <c r="G416" s="14"/>
      <c r="H416" s="14"/>
    </row>
    <row r="417" spans="1:8" ht="17.399999999999999" x14ac:dyDescent="0.3">
      <c r="A417" s="13"/>
      <c r="B417" s="13"/>
      <c r="C417" s="20"/>
      <c r="D417" s="5"/>
      <c r="E417" s="140"/>
      <c r="F417" s="5"/>
      <c r="G417" s="14"/>
      <c r="H417" s="14"/>
    </row>
    <row r="418" spans="1:8" ht="17.399999999999999" x14ac:dyDescent="0.3">
      <c r="A418" s="13"/>
      <c r="B418" s="13"/>
      <c r="C418" s="20"/>
      <c r="D418" s="5"/>
      <c r="E418" s="140"/>
      <c r="F418" s="5"/>
      <c r="G418" s="14"/>
      <c r="H418" s="14"/>
    </row>
    <row r="419" spans="1:8" ht="17.399999999999999" x14ac:dyDescent="0.3">
      <c r="A419" s="13"/>
      <c r="B419" s="13"/>
      <c r="C419" s="20"/>
      <c r="D419" s="5"/>
      <c r="E419" s="140"/>
      <c r="F419" s="5"/>
      <c r="G419" s="14"/>
      <c r="H419" s="14"/>
    </row>
    <row r="420" spans="1:8" ht="17.399999999999999" x14ac:dyDescent="0.3">
      <c r="A420" s="13"/>
      <c r="B420" s="13"/>
      <c r="C420" s="20"/>
      <c r="D420" s="5"/>
      <c r="E420" s="140"/>
      <c r="F420" s="5"/>
      <c r="G420" s="14"/>
      <c r="H420" s="14"/>
    </row>
    <row r="421" spans="1:8" ht="17.399999999999999" x14ac:dyDescent="0.3">
      <c r="A421" s="13"/>
      <c r="B421" s="13"/>
      <c r="C421" s="20"/>
      <c r="D421" s="5"/>
      <c r="E421" s="140"/>
      <c r="F421" s="5"/>
      <c r="G421" s="14"/>
      <c r="H421" s="14"/>
    </row>
    <row r="422" spans="1:8" ht="17.399999999999999" x14ac:dyDescent="0.3">
      <c r="A422" s="13"/>
      <c r="B422" s="13"/>
      <c r="C422" s="20"/>
      <c r="D422" s="5"/>
      <c r="E422" s="140"/>
      <c r="F422" s="5"/>
      <c r="G422" s="14"/>
      <c r="H422" s="14"/>
    </row>
    <row r="423" spans="1:8" ht="17.399999999999999" x14ac:dyDescent="0.3">
      <c r="A423" s="13"/>
      <c r="B423" s="13"/>
      <c r="C423" s="20"/>
      <c r="D423" s="5"/>
      <c r="E423" s="140"/>
      <c r="F423" s="5"/>
      <c r="G423" s="14"/>
      <c r="H423" s="14"/>
    </row>
    <row r="424" spans="1:8" ht="17.399999999999999" x14ac:dyDescent="0.3">
      <c r="A424" s="13"/>
      <c r="B424" s="13"/>
      <c r="C424" s="20"/>
      <c r="D424" s="5"/>
      <c r="E424" s="140"/>
      <c r="F424" s="5"/>
      <c r="G424" s="14"/>
      <c r="H424" s="14"/>
    </row>
    <row r="425" spans="1:8" ht="17.399999999999999" x14ac:dyDescent="0.3">
      <c r="A425" s="13"/>
      <c r="B425" s="13"/>
      <c r="C425" s="20"/>
      <c r="D425" s="5"/>
      <c r="E425" s="140"/>
      <c r="F425" s="5"/>
      <c r="G425" s="14"/>
      <c r="H425" s="14"/>
    </row>
    <row r="426" spans="1:8" ht="17.399999999999999" x14ac:dyDescent="0.3">
      <c r="A426" s="13"/>
      <c r="B426" s="13"/>
      <c r="C426" s="20"/>
      <c r="D426" s="5"/>
      <c r="E426" s="140"/>
      <c r="F426" s="5"/>
      <c r="G426" s="14"/>
      <c r="H426" s="14"/>
    </row>
    <row r="427" spans="1:8" ht="17.399999999999999" x14ac:dyDescent="0.3">
      <c r="A427" s="13"/>
      <c r="B427" s="13"/>
      <c r="C427" s="20"/>
      <c r="D427" s="5"/>
      <c r="E427" s="140"/>
      <c r="F427" s="5"/>
      <c r="G427" s="14"/>
      <c r="H427" s="14"/>
    </row>
    <row r="428" spans="1:8" ht="17.399999999999999" x14ac:dyDescent="0.3">
      <c r="A428" s="13"/>
      <c r="B428" s="13"/>
      <c r="C428" s="20"/>
      <c r="D428" s="5"/>
      <c r="E428" s="140"/>
      <c r="F428" s="5"/>
      <c r="G428" s="14"/>
      <c r="H428" s="14"/>
    </row>
    <row r="429" spans="1:8" ht="17.399999999999999" x14ac:dyDescent="0.3">
      <c r="A429" s="13"/>
      <c r="B429" s="13"/>
      <c r="C429" s="20"/>
      <c r="D429" s="5"/>
      <c r="E429" s="140"/>
      <c r="F429" s="5"/>
      <c r="G429" s="14"/>
      <c r="H429" s="14"/>
    </row>
    <row r="430" spans="1:8" ht="17.399999999999999" x14ac:dyDescent="0.3">
      <c r="A430" s="13"/>
      <c r="B430" s="13"/>
      <c r="C430" s="20"/>
      <c r="D430" s="5"/>
      <c r="E430" s="140"/>
      <c r="F430" s="5"/>
      <c r="G430" s="14"/>
      <c r="H430" s="14"/>
    </row>
    <row r="431" spans="1:8" ht="17.399999999999999" x14ac:dyDescent="0.3">
      <c r="A431" s="13"/>
      <c r="B431" s="13"/>
      <c r="C431" s="20"/>
      <c r="D431" s="5"/>
      <c r="E431" s="140"/>
      <c r="F431" s="5"/>
      <c r="G431" s="14"/>
      <c r="H431" s="14"/>
    </row>
    <row r="432" spans="1:8" ht="17.399999999999999" x14ac:dyDescent="0.3">
      <c r="A432" s="13"/>
      <c r="B432" s="13"/>
      <c r="C432" s="20"/>
      <c r="D432" s="5"/>
      <c r="E432" s="140"/>
      <c r="F432" s="5"/>
      <c r="G432" s="14"/>
      <c r="H432" s="14"/>
    </row>
    <row r="433" spans="1:8" ht="17.399999999999999" x14ac:dyDescent="0.3">
      <c r="A433" s="13"/>
      <c r="B433" s="13"/>
      <c r="C433" s="20"/>
      <c r="D433" s="5"/>
      <c r="E433" s="140"/>
      <c r="F433" s="5"/>
      <c r="G433" s="14"/>
      <c r="H433" s="14"/>
    </row>
    <row r="434" spans="1:8" ht="17.399999999999999" x14ac:dyDescent="0.3">
      <c r="A434" s="13"/>
      <c r="B434" s="13"/>
      <c r="C434" s="20"/>
      <c r="D434" s="5"/>
      <c r="E434" s="140"/>
      <c r="F434" s="5"/>
      <c r="G434" s="14"/>
      <c r="H434" s="14"/>
    </row>
    <row r="435" spans="1:8" ht="17.399999999999999" x14ac:dyDescent="0.3">
      <c r="A435" s="13"/>
      <c r="B435" s="13"/>
      <c r="C435" s="20"/>
      <c r="D435" s="5"/>
      <c r="E435" s="140"/>
      <c r="F435" s="5"/>
      <c r="G435" s="14"/>
      <c r="H435" s="14"/>
    </row>
    <row r="436" spans="1:8" ht="17.399999999999999" x14ac:dyDescent="0.3">
      <c r="A436" s="13"/>
      <c r="B436" s="13"/>
      <c r="C436" s="20"/>
      <c r="D436" s="5"/>
      <c r="E436" s="140"/>
      <c r="F436" s="5"/>
      <c r="G436" s="14"/>
      <c r="H436" s="14"/>
    </row>
    <row r="437" spans="1:8" ht="17.399999999999999" x14ac:dyDescent="0.3">
      <c r="A437" s="13"/>
      <c r="B437" s="13"/>
      <c r="C437" s="20"/>
      <c r="D437" s="5"/>
      <c r="E437" s="140"/>
      <c r="F437" s="5"/>
      <c r="G437" s="14"/>
      <c r="H437" s="14"/>
    </row>
    <row r="438" spans="1:8" ht="17.399999999999999" x14ac:dyDescent="0.3">
      <c r="A438" s="13"/>
      <c r="B438" s="13"/>
      <c r="C438" s="20"/>
      <c r="D438" s="5"/>
      <c r="E438" s="140"/>
      <c r="F438" s="5"/>
      <c r="G438" s="14"/>
      <c r="H438" s="14"/>
    </row>
    <row r="439" spans="1:8" ht="17.399999999999999" x14ac:dyDescent="0.3">
      <c r="A439" s="13"/>
      <c r="B439" s="13"/>
      <c r="C439" s="20"/>
      <c r="D439" s="5"/>
      <c r="E439" s="140"/>
      <c r="F439" s="5"/>
      <c r="G439" s="14"/>
      <c r="H439" s="14"/>
    </row>
    <row r="440" spans="1:8" ht="17.399999999999999" x14ac:dyDescent="0.3">
      <c r="A440" s="13"/>
      <c r="B440" s="13"/>
      <c r="C440" s="20"/>
      <c r="D440" s="5"/>
      <c r="E440" s="140"/>
      <c r="F440" s="5"/>
      <c r="G440" s="14"/>
      <c r="H440" s="14"/>
    </row>
    <row r="441" spans="1:8" ht="17.399999999999999" x14ac:dyDescent="0.3">
      <c r="A441" s="13"/>
      <c r="B441" s="13"/>
      <c r="C441" s="20"/>
      <c r="D441" s="5"/>
      <c r="E441" s="140"/>
      <c r="F441" s="5"/>
      <c r="G441" s="14"/>
      <c r="H441" s="14"/>
    </row>
    <row r="442" spans="1:8" ht="17.399999999999999" x14ac:dyDescent="0.3">
      <c r="A442" s="13"/>
      <c r="B442" s="13"/>
      <c r="C442" s="20"/>
      <c r="D442" s="5"/>
      <c r="E442" s="140"/>
      <c r="F442" s="5"/>
      <c r="G442" s="14"/>
      <c r="H442" s="14"/>
    </row>
    <row r="443" spans="1:8" ht="17.399999999999999" x14ac:dyDescent="0.3">
      <c r="A443" s="13"/>
      <c r="B443" s="13"/>
      <c r="C443" s="20"/>
      <c r="D443" s="5"/>
      <c r="E443" s="140"/>
      <c r="F443" s="5"/>
      <c r="G443" s="14"/>
      <c r="H443" s="14"/>
    </row>
    <row r="444" spans="1:8" ht="17.399999999999999" x14ac:dyDescent="0.3">
      <c r="A444" s="13"/>
      <c r="B444" s="13"/>
      <c r="C444" s="20"/>
      <c r="D444" s="5"/>
      <c r="E444" s="140"/>
      <c r="F444" s="5"/>
      <c r="G444" s="14"/>
      <c r="H444" s="14"/>
    </row>
    <row r="445" spans="1:8" ht="17.399999999999999" x14ac:dyDescent="0.3">
      <c r="A445" s="13"/>
      <c r="B445" s="13"/>
      <c r="C445" s="20"/>
      <c r="D445" s="5"/>
      <c r="E445" s="140"/>
      <c r="F445" s="5"/>
      <c r="G445" s="14"/>
      <c r="H445" s="14"/>
    </row>
    <row r="446" spans="1:8" ht="17.399999999999999" x14ac:dyDescent="0.3">
      <c r="A446" s="13"/>
      <c r="B446" s="13"/>
      <c r="C446" s="20"/>
      <c r="D446" s="5"/>
      <c r="E446" s="140"/>
      <c r="F446" s="5"/>
      <c r="G446" s="14"/>
      <c r="H446" s="14"/>
    </row>
    <row r="447" spans="1:8" ht="17.399999999999999" x14ac:dyDescent="0.3">
      <c r="A447" s="13"/>
      <c r="B447" s="13"/>
      <c r="C447" s="20"/>
      <c r="D447" s="5"/>
      <c r="E447" s="140"/>
      <c r="F447" s="5"/>
      <c r="G447" s="14"/>
      <c r="H447" s="14"/>
    </row>
    <row r="448" spans="1:8" ht="17.399999999999999" x14ac:dyDescent="0.3">
      <c r="A448" s="13"/>
      <c r="B448" s="13"/>
      <c r="C448" s="20"/>
      <c r="D448" s="5"/>
      <c r="E448" s="140"/>
      <c r="F448" s="5"/>
      <c r="G448" s="14"/>
      <c r="H448" s="14"/>
    </row>
    <row r="449" spans="1:8" ht="17.399999999999999" x14ac:dyDescent="0.3">
      <c r="A449" s="13"/>
      <c r="B449" s="13"/>
      <c r="C449" s="20"/>
      <c r="D449" s="5"/>
      <c r="E449" s="140"/>
      <c r="F449" s="5"/>
      <c r="G449" s="14"/>
      <c r="H449" s="14"/>
    </row>
    <row r="450" spans="1:8" ht="17.399999999999999" x14ac:dyDescent="0.3">
      <c r="A450" s="13"/>
      <c r="B450" s="13"/>
      <c r="C450" s="20"/>
      <c r="D450" s="5"/>
      <c r="E450" s="140"/>
      <c r="F450" s="5"/>
      <c r="G450" s="14"/>
      <c r="H450" s="14"/>
    </row>
    <row r="451" spans="1:8" ht="17.399999999999999" x14ac:dyDescent="0.3">
      <c r="A451" s="13"/>
      <c r="B451" s="13"/>
      <c r="C451" s="20"/>
      <c r="D451" s="5"/>
      <c r="E451" s="140"/>
      <c r="F451" s="5"/>
      <c r="G451" s="14"/>
      <c r="H451" s="14"/>
    </row>
    <row r="452" spans="1:8" ht="17.399999999999999" x14ac:dyDescent="0.3">
      <c r="A452" s="13"/>
      <c r="B452" s="13"/>
      <c r="C452" s="20"/>
      <c r="D452" s="5"/>
      <c r="E452" s="140"/>
      <c r="F452" s="5"/>
      <c r="G452" s="14"/>
      <c r="H452" s="14"/>
    </row>
    <row r="453" spans="1:8" ht="17.399999999999999" x14ac:dyDescent="0.3">
      <c r="A453" s="13"/>
      <c r="B453" s="13"/>
      <c r="C453" s="20"/>
      <c r="D453" s="5"/>
      <c r="E453" s="140"/>
      <c r="F453" s="5"/>
      <c r="G453" s="14"/>
      <c r="H453" s="14"/>
    </row>
    <row r="454" spans="1:8" ht="17.399999999999999" x14ac:dyDescent="0.3">
      <c r="A454" s="13"/>
      <c r="B454" s="13"/>
      <c r="C454" s="20"/>
      <c r="D454" s="5"/>
      <c r="E454" s="140"/>
      <c r="F454" s="5"/>
      <c r="G454" s="14"/>
      <c r="H454" s="14"/>
    </row>
    <row r="455" spans="1:8" ht="17.399999999999999" x14ac:dyDescent="0.3">
      <c r="A455" s="13"/>
      <c r="B455" s="13"/>
      <c r="C455" s="20"/>
      <c r="D455" s="5"/>
      <c r="E455" s="140"/>
      <c r="F455" s="5"/>
      <c r="G455" s="14"/>
      <c r="H455" s="14"/>
    </row>
    <row r="456" spans="1:8" ht="17.399999999999999" x14ac:dyDescent="0.3">
      <c r="A456" s="13"/>
      <c r="B456" s="13"/>
      <c r="C456" s="20"/>
      <c r="D456" s="5"/>
      <c r="E456" s="140"/>
      <c r="F456" s="5"/>
      <c r="G456" s="14"/>
      <c r="H456" s="14"/>
    </row>
    <row r="457" spans="1:8" ht="17.399999999999999" x14ac:dyDescent="0.3">
      <c r="A457" s="13"/>
      <c r="B457" s="13"/>
      <c r="C457" s="20"/>
      <c r="D457" s="5"/>
      <c r="E457" s="140"/>
      <c r="F457" s="5"/>
      <c r="G457" s="14"/>
      <c r="H457" s="14"/>
    </row>
    <row r="458" spans="1:8" ht="17.399999999999999" x14ac:dyDescent="0.3">
      <c r="A458" s="13"/>
      <c r="B458" s="13"/>
      <c r="C458" s="20"/>
      <c r="D458" s="5"/>
      <c r="E458" s="140"/>
      <c r="F458" s="5"/>
      <c r="G458" s="14"/>
      <c r="H458" s="14"/>
    </row>
    <row r="459" spans="1:8" ht="17.399999999999999" x14ac:dyDescent="0.3">
      <c r="A459" s="13"/>
      <c r="B459" s="13"/>
      <c r="C459" s="20"/>
      <c r="D459" s="5"/>
      <c r="E459" s="140"/>
      <c r="F459" s="5"/>
      <c r="G459" s="14"/>
      <c r="H459" s="14"/>
    </row>
    <row r="460" spans="1:8" ht="17.399999999999999" x14ac:dyDescent="0.3">
      <c r="A460" s="13"/>
      <c r="B460" s="13"/>
      <c r="C460" s="20"/>
      <c r="D460" s="5"/>
      <c r="E460" s="140"/>
      <c r="F460" s="5"/>
      <c r="G460" s="14"/>
      <c r="H460" s="14"/>
    </row>
    <row r="461" spans="1:8" ht="17.399999999999999" x14ac:dyDescent="0.3">
      <c r="A461" s="13"/>
      <c r="B461" s="13"/>
      <c r="C461" s="20"/>
      <c r="D461" s="5"/>
      <c r="E461" s="140"/>
      <c r="F461" s="5"/>
      <c r="G461" s="14"/>
      <c r="H461" s="14"/>
    </row>
    <row r="462" spans="1:8" ht="17.399999999999999" x14ac:dyDescent="0.3">
      <c r="A462" s="13"/>
      <c r="B462" s="13"/>
      <c r="C462" s="20"/>
      <c r="D462" s="5"/>
      <c r="E462" s="140"/>
      <c r="F462" s="5"/>
      <c r="G462" s="14"/>
      <c r="H462" s="14"/>
    </row>
    <row r="463" spans="1:8" ht="17.399999999999999" x14ac:dyDescent="0.3">
      <c r="A463" s="13"/>
      <c r="B463" s="13"/>
      <c r="C463" s="20"/>
      <c r="D463" s="5"/>
      <c r="E463" s="140"/>
      <c r="F463" s="5"/>
      <c r="G463" s="14"/>
      <c r="H463" s="14"/>
    </row>
    <row r="464" spans="1:8" ht="17.399999999999999" x14ac:dyDescent="0.3">
      <c r="A464" s="13"/>
      <c r="B464" s="13"/>
      <c r="C464" s="20"/>
      <c r="D464" s="5"/>
      <c r="E464" s="140"/>
      <c r="F464" s="5"/>
      <c r="G464" s="14"/>
      <c r="H464" s="14"/>
    </row>
    <row r="465" spans="1:8" ht="17.399999999999999" x14ac:dyDescent="0.3">
      <c r="A465" s="13"/>
      <c r="B465" s="13"/>
      <c r="C465" s="20"/>
      <c r="D465" s="5"/>
      <c r="E465" s="140"/>
      <c r="F465" s="5"/>
      <c r="G465" s="14"/>
      <c r="H465" s="14"/>
    </row>
    <row r="466" spans="1:8" ht="17.399999999999999" x14ac:dyDescent="0.3">
      <c r="A466" s="13"/>
      <c r="B466" s="13"/>
      <c r="C466" s="20"/>
      <c r="D466" s="5"/>
      <c r="E466" s="140"/>
      <c r="F466" s="5"/>
      <c r="G466" s="14"/>
      <c r="H466" s="14"/>
    </row>
    <row r="467" spans="1:8" ht="17.399999999999999" x14ac:dyDescent="0.3">
      <c r="A467" s="13"/>
      <c r="B467" s="13"/>
      <c r="C467" s="20"/>
      <c r="D467" s="5"/>
      <c r="E467" s="140"/>
      <c r="F467" s="5"/>
      <c r="G467" s="14"/>
      <c r="H467" s="14"/>
    </row>
    <row r="468" spans="1:8" ht="17.399999999999999" x14ac:dyDescent="0.3">
      <c r="A468" s="13"/>
      <c r="B468" s="13"/>
      <c r="C468" s="20"/>
      <c r="D468" s="5"/>
      <c r="E468" s="140"/>
      <c r="F468" s="5"/>
      <c r="G468" s="14"/>
      <c r="H468" s="14"/>
    </row>
    <row r="469" spans="1:8" ht="17.399999999999999" x14ac:dyDescent="0.3">
      <c r="A469" s="13"/>
      <c r="B469" s="13"/>
      <c r="C469" s="20"/>
      <c r="D469" s="5"/>
      <c r="E469" s="140"/>
      <c r="F469" s="5"/>
      <c r="G469" s="14"/>
      <c r="H469" s="14"/>
    </row>
    <row r="470" spans="1:8" ht="17.399999999999999" x14ac:dyDescent="0.3">
      <c r="A470" s="13"/>
      <c r="B470" s="13"/>
      <c r="C470" s="20"/>
      <c r="D470" s="5"/>
      <c r="E470" s="140"/>
      <c r="F470" s="5"/>
      <c r="G470" s="14"/>
      <c r="H470" s="14"/>
    </row>
    <row r="471" spans="1:8" ht="17.399999999999999" x14ac:dyDescent="0.3">
      <c r="A471" s="13"/>
      <c r="B471" s="13"/>
      <c r="C471" s="20"/>
      <c r="D471" s="5"/>
      <c r="E471" s="140"/>
      <c r="F471" s="5"/>
      <c r="G471" s="14"/>
      <c r="H471" s="14"/>
    </row>
    <row r="472" spans="1:8" ht="17.399999999999999" x14ac:dyDescent="0.3">
      <c r="A472" s="13"/>
      <c r="B472" s="13"/>
      <c r="C472" s="20"/>
      <c r="D472" s="5"/>
      <c r="E472" s="140"/>
      <c r="F472" s="5"/>
      <c r="G472" s="14"/>
      <c r="H472" s="14"/>
    </row>
    <row r="473" spans="1:8" ht="17.399999999999999" x14ac:dyDescent="0.3">
      <c r="A473" s="13"/>
      <c r="B473" s="13"/>
      <c r="C473" s="20"/>
      <c r="D473" s="5"/>
      <c r="E473" s="140"/>
      <c r="F473" s="5"/>
      <c r="G473" s="14"/>
      <c r="H473" s="14"/>
    </row>
    <row r="474" spans="1:8" ht="17.399999999999999" x14ac:dyDescent="0.3">
      <c r="A474" s="13"/>
      <c r="B474" s="13"/>
      <c r="C474" s="20"/>
      <c r="D474" s="5"/>
      <c r="E474" s="140"/>
      <c r="F474" s="5"/>
      <c r="G474" s="14"/>
      <c r="H474" s="14"/>
    </row>
    <row r="475" spans="1:8" ht="17.399999999999999" x14ac:dyDescent="0.3">
      <c r="A475" s="13"/>
      <c r="B475" s="13"/>
      <c r="C475" s="20"/>
      <c r="D475" s="5"/>
      <c r="E475" s="140"/>
      <c r="F475" s="5"/>
      <c r="G475" s="14"/>
      <c r="H475" s="14"/>
    </row>
    <row r="476" spans="1:8" ht="17.399999999999999" x14ac:dyDescent="0.3">
      <c r="A476" s="13"/>
      <c r="B476" s="13"/>
      <c r="C476" s="20"/>
      <c r="D476" s="5"/>
      <c r="E476" s="140"/>
      <c r="F476" s="5"/>
      <c r="G476" s="14"/>
      <c r="H476" s="14"/>
    </row>
    <row r="477" spans="1:8" ht="17.399999999999999" x14ac:dyDescent="0.3">
      <c r="A477" s="13"/>
      <c r="B477" s="13"/>
      <c r="C477" s="20"/>
      <c r="D477" s="5"/>
      <c r="E477" s="140"/>
      <c r="F477" s="5"/>
      <c r="G477" s="14"/>
      <c r="H477" s="14"/>
    </row>
    <row r="478" spans="1:8" ht="17.399999999999999" x14ac:dyDescent="0.3">
      <c r="A478" s="13"/>
      <c r="B478" s="13"/>
      <c r="C478" s="20"/>
      <c r="D478" s="5"/>
      <c r="E478" s="140"/>
      <c r="F478" s="5"/>
      <c r="G478" s="14"/>
      <c r="H478" s="14"/>
    </row>
    <row r="479" spans="1:8" ht="17.399999999999999" x14ac:dyDescent="0.3">
      <c r="A479" s="13"/>
      <c r="B479" s="13"/>
      <c r="C479" s="20"/>
      <c r="D479" s="5"/>
      <c r="E479" s="140"/>
      <c r="F479" s="5"/>
      <c r="G479" s="14"/>
      <c r="H479" s="14"/>
    </row>
    <row r="480" spans="1:8" ht="17.399999999999999" x14ac:dyDescent="0.3">
      <c r="A480" s="13"/>
      <c r="B480" s="13"/>
      <c r="C480" s="20"/>
      <c r="D480" s="5"/>
      <c r="E480" s="140"/>
      <c r="F480" s="5"/>
      <c r="G480" s="14"/>
      <c r="H480" s="14"/>
    </row>
    <row r="481" spans="1:8" ht="17.399999999999999" x14ac:dyDescent="0.3">
      <c r="A481" s="13"/>
      <c r="B481" s="13"/>
      <c r="C481" s="20"/>
      <c r="D481" s="5"/>
      <c r="E481" s="140"/>
      <c r="F481" s="5"/>
      <c r="G481" s="14"/>
      <c r="H481" s="14"/>
    </row>
    <row r="482" spans="1:8" ht="17.399999999999999" x14ac:dyDescent="0.3">
      <c r="A482" s="13"/>
      <c r="B482" s="13"/>
      <c r="C482" s="20"/>
      <c r="D482" s="5"/>
      <c r="E482" s="140"/>
      <c r="F482" s="5"/>
      <c r="G482" s="14"/>
      <c r="H482" s="14"/>
    </row>
    <row r="483" spans="1:8" ht="17.399999999999999" x14ac:dyDescent="0.3">
      <c r="A483" s="13"/>
      <c r="B483" s="13"/>
      <c r="C483" s="20"/>
      <c r="D483" s="5"/>
      <c r="E483" s="140"/>
      <c r="F483" s="5"/>
      <c r="G483" s="14"/>
      <c r="H483" s="14"/>
    </row>
    <row r="484" spans="1:8" ht="17.399999999999999" x14ac:dyDescent="0.3">
      <c r="A484" s="13"/>
      <c r="B484" s="13"/>
      <c r="C484" s="20"/>
      <c r="D484" s="5"/>
      <c r="E484" s="140"/>
      <c r="F484" s="5"/>
      <c r="G484" s="14"/>
      <c r="H484" s="14"/>
    </row>
    <row r="485" spans="1:8" ht="17.399999999999999" x14ac:dyDescent="0.3">
      <c r="A485" s="13"/>
      <c r="B485" s="13"/>
      <c r="C485" s="20"/>
      <c r="D485" s="5"/>
      <c r="E485" s="140"/>
      <c r="F485" s="5"/>
      <c r="G485" s="14"/>
      <c r="H485" s="14"/>
    </row>
    <row r="486" spans="1:8" ht="17.399999999999999" x14ac:dyDescent="0.3">
      <c r="A486" s="13"/>
      <c r="B486" s="13"/>
      <c r="C486" s="20"/>
      <c r="D486" s="5"/>
      <c r="E486" s="140"/>
      <c r="F486" s="5"/>
      <c r="G486" s="14"/>
      <c r="H486" s="14"/>
    </row>
    <row r="487" spans="1:8" ht="17.399999999999999" x14ac:dyDescent="0.3">
      <c r="A487" s="13"/>
      <c r="B487" s="13"/>
      <c r="C487" s="20"/>
      <c r="D487" s="5"/>
      <c r="E487" s="140"/>
      <c r="F487" s="5"/>
      <c r="G487" s="14"/>
      <c r="H487" s="14"/>
    </row>
    <row r="488" spans="1:8" ht="17.399999999999999" x14ac:dyDescent="0.3">
      <c r="A488" s="13"/>
      <c r="B488" s="13"/>
      <c r="C488" s="20"/>
      <c r="D488" s="5"/>
      <c r="E488" s="140"/>
      <c r="F488" s="5"/>
      <c r="G488" s="14"/>
      <c r="H488" s="14"/>
    </row>
    <row r="489" spans="1:8" ht="17.399999999999999" x14ac:dyDescent="0.3">
      <c r="A489" s="13"/>
      <c r="B489" s="13"/>
      <c r="C489" s="20"/>
      <c r="D489" s="5"/>
      <c r="E489" s="140"/>
      <c r="F489" s="5"/>
      <c r="G489" s="14"/>
      <c r="H489" s="14"/>
    </row>
    <row r="490" spans="1:8" ht="17.399999999999999" x14ac:dyDescent="0.3">
      <c r="A490" s="13"/>
      <c r="B490" s="13"/>
      <c r="C490" s="20"/>
      <c r="D490" s="5"/>
      <c r="E490" s="140"/>
      <c r="F490" s="5"/>
      <c r="G490" s="14"/>
      <c r="H490" s="14"/>
    </row>
    <row r="491" spans="1:8" ht="17.399999999999999" x14ac:dyDescent="0.3">
      <c r="A491" s="13"/>
      <c r="B491" s="13"/>
      <c r="C491" s="20"/>
      <c r="D491" s="5"/>
      <c r="E491" s="140"/>
      <c r="F491" s="5"/>
      <c r="G491" s="14"/>
      <c r="H491" s="14"/>
    </row>
    <row r="492" spans="1:8" ht="17.399999999999999" x14ac:dyDescent="0.3">
      <c r="A492" s="13"/>
      <c r="B492" s="13"/>
      <c r="C492" s="20"/>
      <c r="D492" s="5"/>
      <c r="E492" s="140"/>
      <c r="F492" s="5"/>
      <c r="G492" s="14"/>
      <c r="H492" s="14"/>
    </row>
    <row r="493" spans="1:8" ht="17.399999999999999" x14ac:dyDescent="0.3">
      <c r="A493" s="13"/>
      <c r="B493" s="13"/>
      <c r="C493" s="20"/>
      <c r="D493" s="5"/>
      <c r="E493" s="140"/>
      <c r="F493" s="5"/>
      <c r="G493" s="14"/>
      <c r="H493" s="14"/>
    </row>
    <row r="494" spans="1:8" ht="17.399999999999999" x14ac:dyDescent="0.3">
      <c r="A494" s="13"/>
      <c r="B494" s="13"/>
      <c r="C494" s="20"/>
      <c r="D494" s="5"/>
      <c r="E494" s="140"/>
      <c r="F494" s="5"/>
      <c r="G494" s="14"/>
      <c r="H494" s="14"/>
    </row>
    <row r="495" spans="1:8" ht="17.399999999999999" x14ac:dyDescent="0.3">
      <c r="A495" s="13"/>
      <c r="B495" s="13"/>
      <c r="C495" s="20"/>
      <c r="D495" s="5"/>
      <c r="E495" s="140"/>
      <c r="F495" s="5"/>
      <c r="G495" s="14"/>
      <c r="H495" s="14"/>
    </row>
    <row r="496" spans="1:8" ht="17.399999999999999" x14ac:dyDescent="0.3">
      <c r="A496" s="13"/>
      <c r="B496" s="13"/>
      <c r="C496" s="20"/>
      <c r="D496" s="5"/>
      <c r="E496" s="140"/>
      <c r="F496" s="5"/>
      <c r="G496" s="14"/>
      <c r="H496" s="14"/>
    </row>
    <row r="497" spans="1:8" ht="17.399999999999999" x14ac:dyDescent="0.3">
      <c r="A497" s="13"/>
      <c r="B497" s="13"/>
      <c r="C497" s="20"/>
      <c r="D497" s="5"/>
      <c r="E497" s="140"/>
      <c r="F497" s="5"/>
      <c r="G497" s="14"/>
      <c r="H497" s="14"/>
    </row>
    <row r="498" spans="1:8" ht="17.399999999999999" x14ac:dyDescent="0.3">
      <c r="A498" s="13"/>
      <c r="B498" s="13"/>
      <c r="C498" s="20"/>
      <c r="D498" s="5"/>
      <c r="E498" s="140"/>
      <c r="F498" s="5"/>
      <c r="G498" s="14"/>
      <c r="H498" s="14"/>
    </row>
    <row r="499" spans="1:8" ht="17.399999999999999" x14ac:dyDescent="0.3">
      <c r="A499" s="13"/>
      <c r="B499" s="13"/>
      <c r="C499" s="20"/>
      <c r="D499" s="5"/>
      <c r="E499" s="140"/>
      <c r="F499" s="5"/>
      <c r="G499" s="14"/>
      <c r="H499" s="14"/>
    </row>
    <row r="500" spans="1:8" ht="17.399999999999999" x14ac:dyDescent="0.3">
      <c r="A500" s="13"/>
      <c r="B500" s="13"/>
      <c r="C500" s="20"/>
      <c r="D500" s="5"/>
      <c r="E500" s="140"/>
      <c r="F500" s="5"/>
      <c r="G500" s="14"/>
      <c r="H500" s="14"/>
    </row>
    <row r="501" spans="1:8" ht="17.399999999999999" x14ac:dyDescent="0.3">
      <c r="A501" s="13"/>
      <c r="B501" s="13"/>
      <c r="C501" s="20"/>
      <c r="D501" s="5"/>
      <c r="E501" s="140"/>
      <c r="F501" s="5"/>
      <c r="G501" s="14"/>
      <c r="H501" s="14"/>
    </row>
    <row r="502" spans="1:8" ht="17.399999999999999" x14ac:dyDescent="0.3">
      <c r="A502" s="13"/>
      <c r="B502" s="13"/>
      <c r="C502" s="20"/>
      <c r="D502" s="5"/>
      <c r="E502" s="140"/>
      <c r="F502" s="5"/>
      <c r="G502" s="14"/>
      <c r="H502" s="14"/>
    </row>
    <row r="503" spans="1:8" ht="17.399999999999999" x14ac:dyDescent="0.3">
      <c r="A503" s="13"/>
      <c r="B503" s="13"/>
      <c r="C503" s="20"/>
      <c r="D503" s="5"/>
      <c r="E503" s="140"/>
      <c r="F503" s="5"/>
      <c r="G503" s="14"/>
      <c r="H503" s="14"/>
    </row>
    <row r="504" spans="1:8" ht="17.399999999999999" x14ac:dyDescent="0.3">
      <c r="A504" s="13"/>
      <c r="B504" s="13"/>
      <c r="C504" s="20"/>
      <c r="D504" s="5"/>
      <c r="E504" s="140"/>
      <c r="F504" s="5"/>
      <c r="G504" s="14"/>
      <c r="H504" s="14"/>
    </row>
    <row r="505" spans="1:8" ht="17.399999999999999" x14ac:dyDescent="0.3">
      <c r="A505" s="13"/>
      <c r="B505" s="13"/>
      <c r="C505" s="20"/>
      <c r="D505" s="5"/>
      <c r="E505" s="140"/>
      <c r="F505" s="5"/>
      <c r="G505" s="14"/>
      <c r="H505" s="14"/>
    </row>
    <row r="506" spans="1:8" ht="17.399999999999999" x14ac:dyDescent="0.3">
      <c r="A506" s="13"/>
      <c r="B506" s="13"/>
      <c r="C506" s="20"/>
      <c r="D506" s="5"/>
      <c r="E506" s="140"/>
      <c r="F506" s="5"/>
      <c r="G506" s="14"/>
      <c r="H506" s="14"/>
    </row>
    <row r="507" spans="1:8" ht="17.399999999999999" x14ac:dyDescent="0.3">
      <c r="A507" s="13"/>
      <c r="B507" s="13"/>
      <c r="C507" s="20"/>
      <c r="D507" s="5"/>
      <c r="E507" s="140"/>
      <c r="F507" s="5"/>
      <c r="G507" s="14"/>
      <c r="H507" s="14"/>
    </row>
    <row r="508" spans="1:8" ht="17.399999999999999" x14ac:dyDescent="0.3">
      <c r="A508" s="13"/>
      <c r="B508" s="13"/>
      <c r="C508" s="20"/>
      <c r="D508" s="5"/>
      <c r="E508" s="140"/>
      <c r="F508" s="5"/>
      <c r="G508" s="14"/>
      <c r="H508" s="14"/>
    </row>
    <row r="509" spans="1:8" ht="17.399999999999999" x14ac:dyDescent="0.3">
      <c r="A509" s="13"/>
      <c r="B509" s="13"/>
      <c r="C509" s="20"/>
      <c r="D509" s="5"/>
      <c r="E509" s="140"/>
      <c r="F509" s="5"/>
      <c r="G509" s="14"/>
      <c r="H509" s="14"/>
    </row>
    <row r="510" spans="1:8" ht="17.399999999999999" x14ac:dyDescent="0.3">
      <c r="A510" s="13"/>
      <c r="B510" s="13"/>
      <c r="C510" s="20"/>
      <c r="D510" s="5"/>
      <c r="E510" s="140"/>
      <c r="F510" s="5"/>
      <c r="G510" s="14"/>
      <c r="H510" s="14"/>
    </row>
    <row r="511" spans="1:8" ht="17.399999999999999" x14ac:dyDescent="0.3">
      <c r="A511" s="13"/>
      <c r="B511" s="13"/>
      <c r="C511" s="20"/>
      <c r="D511" s="5"/>
      <c r="E511" s="140"/>
      <c r="F511" s="5"/>
      <c r="G511" s="14"/>
      <c r="H511" s="14"/>
    </row>
    <row r="512" spans="1:8" ht="17.399999999999999" x14ac:dyDescent="0.3">
      <c r="A512" s="13"/>
      <c r="B512" s="13"/>
      <c r="C512" s="20"/>
      <c r="D512" s="5"/>
      <c r="E512" s="140"/>
      <c r="F512" s="5"/>
      <c r="G512" s="14"/>
      <c r="H512" s="14"/>
    </row>
    <row r="513" spans="1:8" ht="17.399999999999999" x14ac:dyDescent="0.3">
      <c r="A513" s="13"/>
      <c r="B513" s="13"/>
      <c r="C513" s="20"/>
      <c r="D513" s="5"/>
      <c r="E513" s="140"/>
      <c r="F513" s="5"/>
      <c r="G513" s="14"/>
      <c r="H513" s="14"/>
    </row>
    <row r="514" spans="1:8" ht="17.399999999999999" x14ac:dyDescent="0.3">
      <c r="A514" s="13"/>
      <c r="B514" s="13"/>
      <c r="C514" s="20"/>
      <c r="D514" s="5"/>
      <c r="E514" s="140"/>
      <c r="F514" s="5"/>
      <c r="G514" s="14"/>
      <c r="H514" s="14"/>
    </row>
    <row r="515" spans="1:8" ht="17.399999999999999" x14ac:dyDescent="0.3">
      <c r="A515" s="13"/>
      <c r="B515" s="13"/>
      <c r="C515" s="20"/>
      <c r="D515" s="5"/>
      <c r="E515" s="140"/>
      <c r="F515" s="5"/>
      <c r="G515" s="14"/>
      <c r="H515" s="14"/>
    </row>
    <row r="516" spans="1:8" ht="17.399999999999999" x14ac:dyDescent="0.3">
      <c r="A516" s="13"/>
      <c r="B516" s="13"/>
      <c r="C516" s="20"/>
      <c r="D516" s="5"/>
      <c r="E516" s="140"/>
      <c r="F516" s="5"/>
      <c r="G516" s="14"/>
      <c r="H516" s="14"/>
    </row>
    <row r="517" spans="1:8" ht="17.399999999999999" x14ac:dyDescent="0.3">
      <c r="A517" s="13"/>
      <c r="B517" s="13"/>
      <c r="C517" s="20"/>
      <c r="D517" s="5"/>
      <c r="E517" s="140"/>
      <c r="F517" s="5"/>
      <c r="G517" s="14"/>
      <c r="H517" s="14"/>
    </row>
    <row r="518" spans="1:8" ht="17.399999999999999" x14ac:dyDescent="0.3">
      <c r="A518" s="13"/>
      <c r="B518" s="13"/>
      <c r="C518" s="20"/>
      <c r="D518" s="5"/>
      <c r="E518" s="140"/>
      <c r="F518" s="5"/>
      <c r="G518" s="14"/>
      <c r="H518" s="14"/>
    </row>
    <row r="519" spans="1:8" ht="17.399999999999999" x14ac:dyDescent="0.3">
      <c r="A519" s="13"/>
      <c r="B519" s="13"/>
      <c r="C519" s="20"/>
      <c r="D519" s="5"/>
      <c r="E519" s="140"/>
      <c r="F519" s="5"/>
      <c r="G519" s="14"/>
      <c r="H519" s="14"/>
    </row>
    <row r="520" spans="1:8" ht="17.399999999999999" x14ac:dyDescent="0.3">
      <c r="A520" s="13"/>
      <c r="B520" s="13"/>
      <c r="C520" s="20"/>
      <c r="D520" s="5"/>
      <c r="E520" s="140"/>
      <c r="F520" s="5"/>
      <c r="G520" s="14"/>
      <c r="H520" s="14"/>
    </row>
    <row r="521" spans="1:8" ht="17.399999999999999" x14ac:dyDescent="0.3">
      <c r="A521" s="13"/>
      <c r="B521" s="13"/>
      <c r="C521" s="20"/>
      <c r="D521" s="5"/>
      <c r="E521" s="140"/>
      <c r="F521" s="5"/>
      <c r="G521" s="14"/>
      <c r="H521" s="14"/>
    </row>
    <row r="522" spans="1:8" ht="17.399999999999999" x14ac:dyDescent="0.3">
      <c r="A522" s="13"/>
      <c r="B522" s="13"/>
      <c r="C522" s="20"/>
      <c r="D522" s="5"/>
      <c r="E522" s="140"/>
      <c r="F522" s="5"/>
      <c r="G522" s="14"/>
      <c r="H522" s="14"/>
    </row>
    <row r="523" spans="1:8" ht="17.399999999999999" x14ac:dyDescent="0.3">
      <c r="A523" s="13"/>
      <c r="B523" s="13"/>
      <c r="C523" s="20"/>
      <c r="D523" s="5"/>
      <c r="E523" s="140"/>
      <c r="F523" s="5"/>
      <c r="G523" s="14"/>
      <c r="H523" s="14"/>
    </row>
    <row r="524" spans="1:8" ht="17.399999999999999" x14ac:dyDescent="0.3">
      <c r="A524" s="13"/>
      <c r="B524" s="13"/>
      <c r="C524" s="20"/>
      <c r="D524" s="5"/>
      <c r="E524" s="140"/>
      <c r="F524" s="5"/>
      <c r="G524" s="14"/>
      <c r="H524" s="14"/>
    </row>
    <row r="525" spans="1:8" ht="17.399999999999999" x14ac:dyDescent="0.3">
      <c r="A525" s="13"/>
      <c r="B525" s="13"/>
      <c r="C525" s="20"/>
      <c r="D525" s="5"/>
      <c r="E525" s="140"/>
      <c r="F525" s="5"/>
      <c r="G525" s="14"/>
      <c r="H525" s="14"/>
    </row>
    <row r="526" spans="1:8" ht="17.399999999999999" x14ac:dyDescent="0.3">
      <c r="A526" s="13"/>
      <c r="B526" s="13"/>
      <c r="C526" s="20"/>
      <c r="D526" s="5"/>
      <c r="E526" s="140"/>
      <c r="F526" s="5"/>
      <c r="G526" s="14"/>
      <c r="H526" s="14"/>
    </row>
    <row r="527" spans="1:8" ht="17.399999999999999" x14ac:dyDescent="0.3">
      <c r="A527" s="13"/>
      <c r="B527" s="13"/>
      <c r="C527" s="20"/>
      <c r="D527" s="5"/>
      <c r="E527" s="140"/>
      <c r="F527" s="5"/>
      <c r="G527" s="14"/>
      <c r="H527" s="14"/>
    </row>
    <row r="528" spans="1:8" ht="17.399999999999999" x14ac:dyDescent="0.3">
      <c r="A528" s="13"/>
      <c r="B528" s="13"/>
      <c r="C528" s="20"/>
      <c r="D528" s="5"/>
      <c r="E528" s="140"/>
      <c r="F528" s="5"/>
      <c r="G528" s="14"/>
      <c r="H528" s="14"/>
    </row>
    <row r="529" spans="1:8" ht="17.399999999999999" x14ac:dyDescent="0.3">
      <c r="A529" s="13"/>
      <c r="B529" s="13"/>
      <c r="C529" s="20"/>
      <c r="D529" s="5"/>
      <c r="E529" s="140"/>
      <c r="F529" s="5"/>
      <c r="G529" s="14"/>
      <c r="H529" s="14"/>
    </row>
    <row r="530" spans="1:8" ht="17.399999999999999" x14ac:dyDescent="0.3">
      <c r="A530" s="13"/>
      <c r="B530" s="13"/>
      <c r="C530" s="20"/>
      <c r="D530" s="5"/>
      <c r="E530" s="140"/>
      <c r="F530" s="5"/>
      <c r="G530" s="14"/>
      <c r="H530" s="14"/>
    </row>
    <row r="531" spans="1:8" ht="17.399999999999999" x14ac:dyDescent="0.3">
      <c r="A531" s="13"/>
      <c r="B531" s="13"/>
      <c r="C531" s="20"/>
      <c r="D531" s="5"/>
      <c r="E531" s="140"/>
      <c r="F531" s="5"/>
      <c r="G531" s="14"/>
      <c r="H531" s="14"/>
    </row>
    <row r="532" spans="1:8" ht="17.399999999999999" x14ac:dyDescent="0.3">
      <c r="A532" s="13"/>
      <c r="B532" s="13"/>
      <c r="C532" s="20"/>
      <c r="D532" s="5"/>
      <c r="E532" s="140"/>
      <c r="F532" s="5"/>
      <c r="G532" s="14"/>
      <c r="H532" s="14"/>
    </row>
    <row r="533" spans="1:8" ht="17.399999999999999" x14ac:dyDescent="0.3">
      <c r="A533" s="13"/>
      <c r="B533" s="13"/>
      <c r="C533" s="20"/>
      <c r="D533" s="5"/>
      <c r="E533" s="140"/>
      <c r="F533" s="5"/>
      <c r="G533" s="14"/>
      <c r="H533" s="14"/>
    </row>
    <row r="534" spans="1:8" ht="17.399999999999999" x14ac:dyDescent="0.3">
      <c r="A534" s="13"/>
      <c r="B534" s="13"/>
      <c r="C534" s="20"/>
      <c r="D534" s="5"/>
      <c r="E534" s="140"/>
      <c r="F534" s="5"/>
      <c r="G534" s="14"/>
      <c r="H534" s="14"/>
    </row>
    <row r="535" spans="1:8" ht="17.399999999999999" x14ac:dyDescent="0.3">
      <c r="A535" s="13"/>
      <c r="B535" s="13"/>
      <c r="C535" s="20"/>
      <c r="D535" s="5"/>
      <c r="E535" s="140"/>
      <c r="F535" s="5"/>
      <c r="G535" s="14"/>
      <c r="H535" s="14"/>
    </row>
    <row r="536" spans="1:8" ht="17.399999999999999" x14ac:dyDescent="0.3">
      <c r="A536" s="13"/>
      <c r="B536" s="13"/>
      <c r="C536" s="20"/>
      <c r="D536" s="5"/>
      <c r="E536" s="140"/>
      <c r="F536" s="5"/>
      <c r="G536" s="14"/>
      <c r="H536" s="14"/>
    </row>
    <row r="537" spans="1:8" ht="17.399999999999999" x14ac:dyDescent="0.3">
      <c r="A537" s="13"/>
      <c r="B537" s="13"/>
      <c r="C537" s="20"/>
      <c r="D537" s="5"/>
      <c r="E537" s="140"/>
      <c r="F537" s="5"/>
      <c r="G537" s="14"/>
      <c r="H537" s="14"/>
    </row>
    <row r="538" spans="1:8" ht="17.399999999999999" x14ac:dyDescent="0.3">
      <c r="A538" s="13"/>
      <c r="B538" s="13"/>
      <c r="C538" s="20"/>
      <c r="D538" s="5"/>
      <c r="E538" s="140"/>
      <c r="F538" s="5"/>
      <c r="G538" s="14"/>
      <c r="H538" s="14"/>
    </row>
    <row r="539" spans="1:8" ht="17.399999999999999" x14ac:dyDescent="0.3">
      <c r="A539" s="13"/>
      <c r="B539" s="13"/>
      <c r="C539" s="20"/>
      <c r="D539" s="5"/>
      <c r="E539" s="140"/>
      <c r="F539" s="5"/>
      <c r="G539" s="14"/>
      <c r="H539" s="14"/>
    </row>
    <row r="540" spans="1:8" ht="17.399999999999999" x14ac:dyDescent="0.3">
      <c r="A540" s="13"/>
      <c r="B540" s="13"/>
      <c r="C540" s="20"/>
      <c r="D540" s="5"/>
      <c r="E540" s="140"/>
      <c r="F540" s="5"/>
      <c r="G540" s="14"/>
      <c r="H540" s="14"/>
    </row>
    <row r="541" spans="1:8" ht="17.399999999999999" x14ac:dyDescent="0.3">
      <c r="A541" s="13"/>
      <c r="B541" s="13"/>
      <c r="C541" s="20"/>
      <c r="D541" s="5"/>
      <c r="E541" s="140"/>
      <c r="F541" s="5"/>
      <c r="G541" s="14"/>
      <c r="H541" s="14"/>
    </row>
  </sheetData>
  <sheetProtection algorithmName="SHA-512" hashValue="3982kJ8zawzOJ6jdFHKRWEeJZW44QhPGqIZ3yRSEi4pJcNdAYRVgUJ6IX0kcVtybpO6x+KtKqLoJZWExx++wJQ==" saltValue="csH55j6Ai/MBwwG2TGQxLA==" spinCount="100000" sheet="1" formatCells="0" formatColumns="0" formatRows="0" insertColumns="0" insertRows="0" sort="0" autoFilter="0"/>
  <autoFilter ref="A5:F6" xr:uid="{72851613-4FC4-4108-880A-188421194534}">
    <filterColumn colId="2" showButton="0"/>
    <filterColumn colId="4" showButton="0"/>
  </autoFilter>
  <mergeCells count="8">
    <mergeCell ref="H5:H6"/>
    <mergeCell ref="A2:H2"/>
    <mergeCell ref="F3:H3"/>
    <mergeCell ref="G5:G6"/>
    <mergeCell ref="A5:A6"/>
    <mergeCell ref="B5:B6"/>
    <mergeCell ref="C5:D6"/>
    <mergeCell ref="E5:F6"/>
  </mergeCells>
  <phoneticPr fontId="9" type="noConversion"/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AD68C-3C5B-4F51-9B09-1AE552CDAEA0}">
  <dimension ref="A2:H44"/>
  <sheetViews>
    <sheetView workbookViewId="0">
      <selection activeCell="H5" sqref="H5:H6"/>
    </sheetView>
  </sheetViews>
  <sheetFormatPr defaultRowHeight="14.4" x14ac:dyDescent="0.3"/>
  <cols>
    <col min="1" max="1" width="15.109375" bestFit="1" customWidth="1"/>
    <col min="2" max="2" width="78.33203125" bestFit="1" customWidth="1"/>
    <col min="3" max="6" width="12.109375" customWidth="1"/>
    <col min="7" max="7" width="21.33203125" customWidth="1"/>
    <col min="8" max="8" width="21.6640625" customWidth="1"/>
  </cols>
  <sheetData>
    <row r="2" spans="1:8" ht="51.6" x14ac:dyDescent="0.3">
      <c r="A2" s="186" t="s">
        <v>0</v>
      </c>
      <c r="B2" s="187"/>
      <c r="C2" s="187"/>
      <c r="D2" s="187"/>
      <c r="E2" s="187"/>
      <c r="F2" s="187"/>
      <c r="G2" s="187"/>
      <c r="H2" s="187"/>
    </row>
    <row r="3" spans="1:8" ht="17.399999999999999" x14ac:dyDescent="0.3">
      <c r="F3" s="188" t="s">
        <v>3325</v>
      </c>
      <c r="G3" s="188"/>
      <c r="H3" s="188"/>
    </row>
    <row r="4" spans="1:8" ht="15" thickBot="1" x14ac:dyDescent="0.35"/>
    <row r="5" spans="1:8" ht="14.4" customHeight="1" x14ac:dyDescent="0.3">
      <c r="A5" s="200" t="s">
        <v>1</v>
      </c>
      <c r="B5" s="202" t="s">
        <v>2</v>
      </c>
      <c r="C5" s="204" t="s">
        <v>1548</v>
      </c>
      <c r="D5" s="205"/>
      <c r="E5" s="208" t="s">
        <v>1549</v>
      </c>
      <c r="F5" s="195"/>
      <c r="G5" s="210" t="s">
        <v>3321</v>
      </c>
      <c r="H5" s="172" t="s">
        <v>3322</v>
      </c>
    </row>
    <row r="6" spans="1:8" ht="22.2" customHeight="1" thickBot="1" x14ac:dyDescent="0.35">
      <c r="A6" s="201"/>
      <c r="B6" s="203"/>
      <c r="C6" s="206"/>
      <c r="D6" s="207"/>
      <c r="E6" s="209"/>
      <c r="F6" s="185"/>
      <c r="G6" s="168"/>
      <c r="H6" s="173"/>
    </row>
    <row r="7" spans="1:8" ht="17.399999999999999" x14ac:dyDescent="0.3">
      <c r="A7" s="152" t="s">
        <v>1128</v>
      </c>
      <c r="B7" s="153" t="str">
        <f>VLOOKUP(A7&amp;E7,Ceník!$A$2:$G$1296,3,FALSE)</f>
        <v>DOPRODEJ Sokl - 98 mm - šedý, délka 2600 mm</v>
      </c>
      <c r="C7" s="134">
        <v>2.6</v>
      </c>
      <c r="D7" s="127" t="s">
        <v>6</v>
      </c>
      <c r="E7" s="128">
        <v>2.6</v>
      </c>
      <c r="F7" s="53" t="s">
        <v>6</v>
      </c>
      <c r="G7" s="158">
        <f>VLOOKUP(A7&amp;E7,Ceník!$A$2:$G$1296,7,FALSE)</f>
        <v>15</v>
      </c>
      <c r="H7" s="68">
        <f>SUM(G7)*1.21</f>
        <v>18.149999999999999</v>
      </c>
    </row>
    <row r="8" spans="1:8" ht="17.399999999999999" x14ac:dyDescent="0.3">
      <c r="A8" s="154" t="s">
        <v>1134</v>
      </c>
      <c r="B8" s="155" t="str">
        <f>VLOOKUP(A8&amp;E8,Ceník!$A$2:$G$1296,3,FALSE)</f>
        <v>DOPRODEJ Sokl - 100 mm - wenge</v>
      </c>
      <c r="C8" s="135">
        <v>4</v>
      </c>
      <c r="D8" s="129" t="s">
        <v>6</v>
      </c>
      <c r="E8" s="130">
        <v>4</v>
      </c>
      <c r="F8" s="34" t="s">
        <v>6</v>
      </c>
      <c r="G8" s="159">
        <f>VLOOKUP(A8&amp;E8,Ceník!$A$2:$G$1296,7,FALSE)</f>
        <v>44</v>
      </c>
      <c r="H8" s="68">
        <f t="shared" ref="H8:H44" si="0">SUM(G8)*1.21</f>
        <v>53.239999999999995</v>
      </c>
    </row>
    <row r="9" spans="1:8" ht="17.399999999999999" x14ac:dyDescent="0.3">
      <c r="A9" s="154" t="s">
        <v>2982</v>
      </c>
      <c r="B9" s="155" t="str">
        <f>VLOOKUP(A9&amp;E9,Ceník!$A$2:$G$1296,3,FALSE)</f>
        <v>DOPRODEJ Sokl - 100 mm - podélně drážkovaný</v>
      </c>
      <c r="C9" s="135">
        <v>4</v>
      </c>
      <c r="D9" s="129" t="s">
        <v>6</v>
      </c>
      <c r="E9" s="130">
        <v>4</v>
      </c>
      <c r="F9" s="34" t="s">
        <v>6</v>
      </c>
      <c r="G9" s="159">
        <f>VLOOKUP(A9&amp;E9,Ceník!$A$2:$G$1296,7,FALSE)</f>
        <v>52</v>
      </c>
      <c r="H9" s="68">
        <f t="shared" si="0"/>
        <v>62.92</v>
      </c>
    </row>
    <row r="10" spans="1:8" ht="17.399999999999999" x14ac:dyDescent="0.3">
      <c r="A10" s="154" t="s">
        <v>609</v>
      </c>
      <c r="B10" s="155" t="str">
        <f>VLOOKUP(A10&amp;E10,Ceník!$A$2:$G$1296,3,FALSE)</f>
        <v>DOPRODEJ Sokl - 100 mm - zrcadlový efekt</v>
      </c>
      <c r="C10" s="135">
        <v>4</v>
      </c>
      <c r="D10" s="129" t="s">
        <v>6</v>
      </c>
      <c r="E10" s="130">
        <v>4</v>
      </c>
      <c r="F10" s="34" t="s">
        <v>6</v>
      </c>
      <c r="G10" s="159">
        <f>VLOOKUP(A10&amp;E10,Ceník!$A$2:$G$1296,7,FALSE)</f>
        <v>109</v>
      </c>
      <c r="H10" s="68">
        <f t="shared" si="0"/>
        <v>131.88999999999999</v>
      </c>
    </row>
    <row r="11" spans="1:8" ht="17.399999999999999" x14ac:dyDescent="0.3">
      <c r="A11" s="154" t="s">
        <v>593</v>
      </c>
      <c r="B11" s="155" t="str">
        <f>VLOOKUP(A11&amp;E11,Ceník!$A$2:$G$1296,3,FALSE)</f>
        <v>DOPRODEJ Ohyb soklu - 100 mm - hliník broušený</v>
      </c>
      <c r="C11" s="135">
        <v>1</v>
      </c>
      <c r="D11" s="129" t="s">
        <v>35</v>
      </c>
      <c r="E11" s="130">
        <v>1</v>
      </c>
      <c r="F11" s="34" t="s">
        <v>35</v>
      </c>
      <c r="G11" s="159">
        <f>VLOOKUP(A11&amp;E11,Ceník!$A$2:$G$1296,7,FALSE)</f>
        <v>188</v>
      </c>
      <c r="H11" s="68">
        <f t="shared" si="0"/>
        <v>227.48</v>
      </c>
    </row>
    <row r="12" spans="1:8" ht="17.399999999999999" x14ac:dyDescent="0.3">
      <c r="A12" s="154" t="s">
        <v>595</v>
      </c>
      <c r="B12" s="155" t="str">
        <f>VLOOKUP(A12&amp;E12,Ceník!$A$2:$G$1296,3,FALSE)</f>
        <v>DOPRODEJ Ohyb soklu - 100 mm - nerez broušený</v>
      </c>
      <c r="C12" s="135">
        <v>1</v>
      </c>
      <c r="D12" s="129" t="s">
        <v>35</v>
      </c>
      <c r="E12" s="130">
        <v>1</v>
      </c>
      <c r="F12" s="34" t="s">
        <v>35</v>
      </c>
      <c r="G12" s="159">
        <f>VLOOKUP(A12&amp;E12,Ceník!$A$2:$G$1296,7,FALSE)</f>
        <v>217</v>
      </c>
      <c r="H12" s="68">
        <f t="shared" si="0"/>
        <v>262.57</v>
      </c>
    </row>
    <row r="13" spans="1:8" ht="17.399999999999999" x14ac:dyDescent="0.3">
      <c r="A13" s="154" t="s">
        <v>526</v>
      </c>
      <c r="B13" s="155" t="str">
        <f>VLOOKUP(A13&amp;E13,Ceník!$A$2:$G$1296,3,FALSE)</f>
        <v>DOPRODEJ ostrý vnitřní /vnější roh 90° - wenge</v>
      </c>
      <c r="C13" s="135">
        <v>1</v>
      </c>
      <c r="D13" s="129" t="s">
        <v>35</v>
      </c>
      <c r="E13" s="130">
        <v>1</v>
      </c>
      <c r="F13" s="34" t="s">
        <v>35</v>
      </c>
      <c r="G13" s="159">
        <f>VLOOKUP(A13&amp;E13,Ceník!$A$2:$G$1296,7,FALSE)</f>
        <v>10</v>
      </c>
      <c r="H13" s="68">
        <f t="shared" si="0"/>
        <v>12.1</v>
      </c>
    </row>
    <row r="14" spans="1:8" ht="17.399999999999999" x14ac:dyDescent="0.3">
      <c r="A14" s="154" t="s">
        <v>533</v>
      </c>
      <c r="B14" s="155" t="str">
        <f>VLOOKUP(A14&amp;E14,Ceník!$A$2:$G$1296,3,FALSE)</f>
        <v>DOPRODEJ ostrý vnitřní /vnější roh 90° - buk</v>
      </c>
      <c r="C14" s="135">
        <v>1</v>
      </c>
      <c r="D14" s="129" t="s">
        <v>35</v>
      </c>
      <c r="E14" s="130">
        <v>1</v>
      </c>
      <c r="F14" s="34" t="s">
        <v>35</v>
      </c>
      <c r="G14" s="159">
        <f>VLOOKUP(A14&amp;E14,Ceník!$A$2:$G$1296,7,FALSE)</f>
        <v>17</v>
      </c>
      <c r="H14" s="68">
        <f t="shared" si="0"/>
        <v>20.57</v>
      </c>
    </row>
    <row r="15" spans="1:8" ht="17.399999999999999" x14ac:dyDescent="0.3">
      <c r="A15" s="154" t="s">
        <v>1150</v>
      </c>
      <c r="B15" s="155" t="str">
        <f>VLOOKUP(A15&amp;E15,Ceník!$A$2:$G$1296,3,FALSE)</f>
        <v>DOPRODEJ vnitřní a vnější roh 135° - 100mm wenge</v>
      </c>
      <c r="C15" s="135">
        <v>1</v>
      </c>
      <c r="D15" s="129" t="s">
        <v>35</v>
      </c>
      <c r="E15" s="130">
        <v>1</v>
      </c>
      <c r="F15" s="34" t="s">
        <v>35</v>
      </c>
      <c r="G15" s="159">
        <f>VLOOKUP(A15&amp;E15,Ceník!$A$2:$G$1296,7,FALSE)</f>
        <v>17</v>
      </c>
      <c r="H15" s="68">
        <f t="shared" si="0"/>
        <v>20.57</v>
      </c>
    </row>
    <row r="16" spans="1:8" ht="17.399999999999999" x14ac:dyDescent="0.3">
      <c r="A16" s="154" t="s">
        <v>1156</v>
      </c>
      <c r="B16" s="155" t="str">
        <f>VLOOKUP(A16&amp;E16,Ceník!$A$2:$G$1296,3,FALSE)</f>
        <v>DOPRODEJ vnitřní a vnější roh 135° - 100mm buk</v>
      </c>
      <c r="C16" s="135">
        <v>1</v>
      </c>
      <c r="D16" s="129" t="s">
        <v>35</v>
      </c>
      <c r="E16" s="130">
        <v>1</v>
      </c>
      <c r="F16" s="34" t="s">
        <v>35</v>
      </c>
      <c r="G16" s="159">
        <f>VLOOKUP(A16&amp;E16,Ceník!$A$2:$G$1296,7,FALSE)</f>
        <v>17</v>
      </c>
      <c r="H16" s="68">
        <f t="shared" si="0"/>
        <v>20.57</v>
      </c>
    </row>
    <row r="17" spans="1:8" ht="17.399999999999999" x14ac:dyDescent="0.3">
      <c r="A17" s="154" t="s">
        <v>509</v>
      </c>
      <c r="B17" s="155" t="str">
        <f>VLOOKUP(A17&amp;E17,Ceník!$A$2:$G$1296,3,FALSE)</f>
        <v>DOPRODEJ vnitřní/vnější roh flexibilní -90°až 180° -hliník broušený</v>
      </c>
      <c r="C17" s="135">
        <v>1</v>
      </c>
      <c r="D17" s="129" t="s">
        <v>35</v>
      </c>
      <c r="E17" s="130">
        <v>1</v>
      </c>
      <c r="F17" s="34" t="s">
        <v>35</v>
      </c>
      <c r="G17" s="159">
        <f>VLOOKUP(A17&amp;E17,Ceník!$A$2:$G$1296,7,FALSE)</f>
        <v>33</v>
      </c>
      <c r="H17" s="68">
        <f t="shared" si="0"/>
        <v>39.93</v>
      </c>
    </row>
    <row r="18" spans="1:8" ht="17.399999999999999" x14ac:dyDescent="0.3">
      <c r="A18" s="154" t="s">
        <v>511</v>
      </c>
      <c r="B18" s="155" t="str">
        <f>VLOOKUP(A18&amp;E18,Ceník!$A$2:$G$1296,3,FALSE)</f>
        <v>DOPRODEJ vnitřní/vnější roh flexibilní -90°až 180° -hliník natural</v>
      </c>
      <c r="C18" s="135">
        <v>1</v>
      </c>
      <c r="D18" s="129" t="s">
        <v>35</v>
      </c>
      <c r="E18" s="130">
        <v>1</v>
      </c>
      <c r="F18" s="34" t="s">
        <v>35</v>
      </c>
      <c r="G18" s="159">
        <f>VLOOKUP(A18&amp;E18,Ceník!$A$2:$G$1296,7,FALSE)</f>
        <v>28</v>
      </c>
      <c r="H18" s="68">
        <f t="shared" si="0"/>
        <v>33.879999999999995</v>
      </c>
    </row>
    <row r="19" spans="1:8" ht="17.399999999999999" x14ac:dyDescent="0.3">
      <c r="A19" s="154" t="s">
        <v>516</v>
      </c>
      <c r="B19" s="155" t="str">
        <f>VLOOKUP(A19&amp;E19,Ceník!$A$2:$G$1296,3,FALSE)</f>
        <v>DOPRODEJ flexibilní 0°až 270° - hliník natural - nový</v>
      </c>
      <c r="C19" s="135">
        <v>1</v>
      </c>
      <c r="D19" s="129" t="s">
        <v>35</v>
      </c>
      <c r="E19" s="130">
        <v>1</v>
      </c>
      <c r="F19" s="34" t="s">
        <v>35</v>
      </c>
      <c r="G19" s="159">
        <f>VLOOKUP(A19&amp;E19,Ceník!$A$2:$G$1296,7,FALSE)</f>
        <v>15</v>
      </c>
      <c r="H19" s="68">
        <f t="shared" si="0"/>
        <v>18.149999999999999</v>
      </c>
    </row>
    <row r="20" spans="1:8" ht="17.399999999999999" x14ac:dyDescent="0.3">
      <c r="A20" s="154" t="s">
        <v>605</v>
      </c>
      <c r="B20" s="155" t="str">
        <f>VLOOKUP(A20&amp;E20,Ceník!$A$2:$G$1296,3,FALSE)</f>
        <v>DOPRODEJ variabilní roh -90°až 180° -hliník broušený</v>
      </c>
      <c r="C20" s="135">
        <v>1</v>
      </c>
      <c r="D20" s="129" t="s">
        <v>35</v>
      </c>
      <c r="E20" s="130">
        <v>1</v>
      </c>
      <c r="F20" s="34" t="s">
        <v>35</v>
      </c>
      <c r="G20" s="159">
        <f>VLOOKUP(A20&amp;E20,Ceník!$A$2:$G$1296,7,FALSE)</f>
        <v>35</v>
      </c>
      <c r="H20" s="68">
        <f t="shared" si="0"/>
        <v>42.35</v>
      </c>
    </row>
    <row r="21" spans="1:8" ht="17.399999999999999" x14ac:dyDescent="0.3">
      <c r="A21" s="154" t="s">
        <v>1242</v>
      </c>
      <c r="B21" s="155" t="e">
        <f>VLOOKUP(A21&amp;E21,Ceník!$A$2:$G$1296,3,FALSE)</f>
        <v>#N/A</v>
      </c>
      <c r="C21" s="135">
        <v>1</v>
      </c>
      <c r="D21" s="129" t="s">
        <v>35</v>
      </c>
      <c r="E21" s="130">
        <v>1</v>
      </c>
      <c r="F21" s="34" t="s">
        <v>35</v>
      </c>
      <c r="G21" s="159" t="e">
        <f>VLOOKUP(A21&amp;E21,Ceník!$A$2:$G$1296,7,FALSE)</f>
        <v>#N/A</v>
      </c>
      <c r="H21" s="68" t="e">
        <f t="shared" si="0"/>
        <v>#N/A</v>
      </c>
    </row>
    <row r="22" spans="1:8" ht="17.399999999999999" x14ac:dyDescent="0.3">
      <c r="A22" s="154" t="s">
        <v>2983</v>
      </c>
      <c r="B22" s="155" t="str">
        <f>VLOOKUP(A22&amp;E22,Ceník!$A$2:$G$1296,3,FALSE)</f>
        <v>DOPRODEJ Sokl - 120 mm - podélně drážkovaný</v>
      </c>
      <c r="C22" s="135">
        <v>4</v>
      </c>
      <c r="D22" s="129" t="s">
        <v>6</v>
      </c>
      <c r="E22" s="130">
        <v>4</v>
      </c>
      <c r="F22" s="34" t="s">
        <v>6</v>
      </c>
      <c r="G22" s="159">
        <f>VLOOKUP(A22&amp;E22,Ceník!$A$2:$G$1296,7,FALSE)</f>
        <v>58</v>
      </c>
      <c r="H22" s="68">
        <f t="shared" si="0"/>
        <v>70.179999999999993</v>
      </c>
    </row>
    <row r="23" spans="1:8" ht="17.399999999999999" x14ac:dyDescent="0.3">
      <c r="A23" s="154" t="s">
        <v>633</v>
      </c>
      <c r="B23" s="155" t="str">
        <f>VLOOKUP(A23&amp;E23,Ceník!$A$2:$G$1296,3,FALSE)</f>
        <v>DOPRODEJ vnitřní/vnější roh flexibilní -90°až 180° -hliník broušený</v>
      </c>
      <c r="C23" s="135">
        <v>1</v>
      </c>
      <c r="D23" s="129" t="s">
        <v>35</v>
      </c>
      <c r="E23" s="130">
        <v>1</v>
      </c>
      <c r="F23" s="34" t="s">
        <v>35</v>
      </c>
      <c r="G23" s="159">
        <f>VLOOKUP(A23&amp;E23,Ceník!$A$2:$G$1296,7,FALSE)</f>
        <v>33</v>
      </c>
      <c r="H23" s="68">
        <f t="shared" si="0"/>
        <v>39.93</v>
      </c>
    </row>
    <row r="24" spans="1:8" ht="17.399999999999999" x14ac:dyDescent="0.3">
      <c r="A24" s="154" t="s">
        <v>634</v>
      </c>
      <c r="B24" s="155" t="str">
        <f>VLOOKUP(A24&amp;E24,Ceník!$A$2:$G$1296,3,FALSE)</f>
        <v>DOPRODEJ flexibilní 0°až 270° -hliník broušený - nový</v>
      </c>
      <c r="C24" s="135">
        <v>1</v>
      </c>
      <c r="D24" s="129" t="s">
        <v>35</v>
      </c>
      <c r="E24" s="130">
        <v>1</v>
      </c>
      <c r="F24" s="34" t="s">
        <v>35</v>
      </c>
      <c r="G24" s="159">
        <f>VLOOKUP(A24&amp;E24,Ceník!$A$2:$G$1296,7,FALSE)</f>
        <v>18</v>
      </c>
      <c r="H24" s="68">
        <f t="shared" si="0"/>
        <v>21.78</v>
      </c>
    </row>
    <row r="25" spans="1:8" ht="17.399999999999999" x14ac:dyDescent="0.3">
      <c r="A25" s="154" t="s">
        <v>635</v>
      </c>
      <c r="B25" s="155" t="str">
        <f>VLOOKUP(A25&amp;E25,Ceník!$A$2:$G$1296,3,FALSE)</f>
        <v>DOPRODEJ flexibilní 0°až 270° - hliník natural - nový</v>
      </c>
      <c r="C25" s="135">
        <v>1</v>
      </c>
      <c r="D25" s="129" t="s">
        <v>35</v>
      </c>
      <c r="E25" s="130">
        <v>1</v>
      </c>
      <c r="F25" s="34" t="s">
        <v>35</v>
      </c>
      <c r="G25" s="159">
        <f>VLOOKUP(A25&amp;E25,Ceník!$A$2:$G$1296,7,FALSE)</f>
        <v>18</v>
      </c>
      <c r="H25" s="68">
        <f t="shared" si="0"/>
        <v>21.78</v>
      </c>
    </row>
    <row r="26" spans="1:8" ht="17.399999999999999" x14ac:dyDescent="0.3">
      <c r="A26" s="154" t="s">
        <v>1250</v>
      </c>
      <c r="B26" s="155" t="e">
        <f>VLOOKUP(A26&amp;E26,Ceník!$A$2:$G$1296,3,FALSE)</f>
        <v>#N/A</v>
      </c>
      <c r="C26" s="135">
        <v>1</v>
      </c>
      <c r="D26" s="129" t="s">
        <v>35</v>
      </c>
      <c r="E26" s="130">
        <v>1</v>
      </c>
      <c r="F26" s="34" t="s">
        <v>35</v>
      </c>
      <c r="G26" s="159" t="e">
        <f>VLOOKUP(A26&amp;E26,Ceník!$A$2:$G$1296,7,FALSE)</f>
        <v>#N/A</v>
      </c>
      <c r="H26" s="68" t="e">
        <f t="shared" si="0"/>
        <v>#N/A</v>
      </c>
    </row>
    <row r="27" spans="1:8" ht="17.399999999999999" x14ac:dyDescent="0.3">
      <c r="A27" s="154" t="s">
        <v>777</v>
      </c>
      <c r="B27" s="155" t="str">
        <f>VLOOKUP(A27&amp;E27,Ceník!$A$2:$G$1296,3,FALSE)</f>
        <v>DOPRODEJ Ohyb soklu - 150 mm - nerez broušený</v>
      </c>
      <c r="C27" s="135">
        <v>1</v>
      </c>
      <c r="D27" s="129" t="s">
        <v>35</v>
      </c>
      <c r="E27" s="130">
        <v>1</v>
      </c>
      <c r="F27" s="34" t="s">
        <v>35</v>
      </c>
      <c r="G27" s="159">
        <f>VLOOKUP(A27&amp;E27,Ceník!$A$2:$G$1296,7,FALSE)</f>
        <v>326</v>
      </c>
      <c r="H27" s="68">
        <f t="shared" si="0"/>
        <v>394.46</v>
      </c>
    </row>
    <row r="28" spans="1:8" ht="17.399999999999999" x14ac:dyDescent="0.3">
      <c r="A28" s="154" t="s">
        <v>1204</v>
      </c>
      <c r="B28" s="155" t="str">
        <f>VLOOKUP(A28&amp;E28,Ceník!$A$2:$G$1296,3,FALSE)</f>
        <v>DOPRODEJ vnitřní a vnější roh 135° - 150mm wenge</v>
      </c>
      <c r="C28" s="135">
        <v>1</v>
      </c>
      <c r="D28" s="129" t="s">
        <v>35</v>
      </c>
      <c r="E28" s="130">
        <v>1</v>
      </c>
      <c r="F28" s="34" t="s">
        <v>35</v>
      </c>
      <c r="G28" s="159">
        <f>VLOOKUP(A28&amp;E28,Ceník!$A$2:$G$1296,7,FALSE)</f>
        <v>17</v>
      </c>
      <c r="H28" s="68">
        <f t="shared" si="0"/>
        <v>20.57</v>
      </c>
    </row>
    <row r="29" spans="1:8" ht="17.399999999999999" x14ac:dyDescent="0.3">
      <c r="A29" s="154" t="s">
        <v>735</v>
      </c>
      <c r="B29" s="155" t="str">
        <f>VLOOKUP(A29&amp;E29,Ceník!$A$2:$G$1296,3,FALSE)</f>
        <v>DOPRODEJ vnitřní/vnější roh flexibilní -90°až 180° -hliník broušený</v>
      </c>
      <c r="C29" s="135">
        <v>1</v>
      </c>
      <c r="D29" s="129" t="s">
        <v>35</v>
      </c>
      <c r="E29" s="130">
        <v>1</v>
      </c>
      <c r="F29" s="34" t="s">
        <v>35</v>
      </c>
      <c r="G29" s="159">
        <f>VLOOKUP(A29&amp;E29,Ceník!$A$2:$G$1296,7,FALSE)</f>
        <v>40</v>
      </c>
      <c r="H29" s="68">
        <f t="shared" si="0"/>
        <v>48.4</v>
      </c>
    </row>
    <row r="30" spans="1:8" ht="17.399999999999999" x14ac:dyDescent="0.3">
      <c r="A30" s="154" t="s">
        <v>736</v>
      </c>
      <c r="B30" s="155" t="str">
        <f>VLOOKUP(A30&amp;E30,Ceník!$A$2:$G$1296,3,FALSE)</f>
        <v>DOPRODEJ vnitřní/vnější roh flexibilní -90°až 180° -hliník natural</v>
      </c>
      <c r="C30" s="135">
        <v>1</v>
      </c>
      <c r="D30" s="129" t="s">
        <v>35</v>
      </c>
      <c r="E30" s="130">
        <v>1</v>
      </c>
      <c r="F30" s="34" t="s">
        <v>35</v>
      </c>
      <c r="G30" s="159">
        <f>VLOOKUP(A30&amp;E30,Ceník!$A$2:$G$1296,7,FALSE)</f>
        <v>30</v>
      </c>
      <c r="H30" s="68">
        <f t="shared" si="0"/>
        <v>36.299999999999997</v>
      </c>
    </row>
    <row r="31" spans="1:8" ht="17.399999999999999" x14ac:dyDescent="0.3">
      <c r="A31" s="154" t="s">
        <v>737</v>
      </c>
      <c r="B31" s="155" t="str">
        <f>VLOOKUP(A31&amp;E31,Ceník!$A$2:$G$1296,3,FALSE)</f>
        <v>DOPRODEJ flexibilní 0°až 270° - hliník natural - nový</v>
      </c>
      <c r="C31" s="135">
        <v>1</v>
      </c>
      <c r="D31" s="129" t="s">
        <v>35</v>
      </c>
      <c r="E31" s="130">
        <v>1</v>
      </c>
      <c r="F31" s="34" t="s">
        <v>35</v>
      </c>
      <c r="G31" s="159">
        <f>VLOOKUP(A31&amp;E31,Ceník!$A$2:$G$1296,7,FALSE)</f>
        <v>19</v>
      </c>
      <c r="H31" s="68">
        <f t="shared" si="0"/>
        <v>22.99</v>
      </c>
    </row>
    <row r="32" spans="1:8" ht="17.399999999999999" x14ac:dyDescent="0.3">
      <c r="A32" s="154" t="s">
        <v>738</v>
      </c>
      <c r="B32" s="155" t="e">
        <f>VLOOKUP(A32&amp;E32,Ceník!$A$2:$G$1296,3,FALSE)</f>
        <v>#N/A</v>
      </c>
      <c r="C32" s="135">
        <v>1</v>
      </c>
      <c r="D32" s="129" t="s">
        <v>35</v>
      </c>
      <c r="E32" s="130">
        <v>1</v>
      </c>
      <c r="F32" s="34" t="s">
        <v>35</v>
      </c>
      <c r="G32" s="159" t="e">
        <f>VLOOKUP(A32&amp;E32,Ceník!$A$2:$G$1296,7,FALSE)</f>
        <v>#N/A</v>
      </c>
      <c r="H32" s="68" t="e">
        <f t="shared" si="0"/>
        <v>#N/A</v>
      </c>
    </row>
    <row r="33" spans="1:8" ht="17.399999999999999" x14ac:dyDescent="0.3">
      <c r="A33" s="154" t="s">
        <v>1256</v>
      </c>
      <c r="B33" s="155" t="e">
        <f>VLOOKUP(A33&amp;E33,Ceník!$A$2:$G$1296,3,FALSE)</f>
        <v>#N/A</v>
      </c>
      <c r="C33" s="135">
        <v>1</v>
      </c>
      <c r="D33" s="129" t="s">
        <v>35</v>
      </c>
      <c r="E33" s="130">
        <v>1</v>
      </c>
      <c r="F33" s="34" t="s">
        <v>35</v>
      </c>
      <c r="G33" s="159" t="e">
        <f>VLOOKUP(A33&amp;E33,Ceník!$A$2:$G$1296,7,FALSE)</f>
        <v>#N/A</v>
      </c>
      <c r="H33" s="68" t="e">
        <f t="shared" si="0"/>
        <v>#N/A</v>
      </c>
    </row>
    <row r="34" spans="1:8" ht="17.399999999999999" x14ac:dyDescent="0.3">
      <c r="A34" s="154" t="s">
        <v>827</v>
      </c>
      <c r="B34" s="155" t="str">
        <f>VLOOKUP(A34&amp;E34,Ceník!$A$2:$G$1296,3,FALSE)</f>
        <v>DOPRODEJ vnitřní/vnější roh flexibilní -90°až 180° - metráž - hliník natural</v>
      </c>
      <c r="C34" s="135">
        <v>1</v>
      </c>
      <c r="D34" s="129" t="s">
        <v>6</v>
      </c>
      <c r="E34" s="130">
        <v>1</v>
      </c>
      <c r="F34" s="34" t="s">
        <v>6</v>
      </c>
      <c r="G34" s="159">
        <f>VLOOKUP(A34&amp;E34,Ceník!$A$2:$G$1296,7,FALSE)</f>
        <v>440</v>
      </c>
      <c r="H34" s="68">
        <f t="shared" si="0"/>
        <v>532.4</v>
      </c>
    </row>
    <row r="35" spans="1:8" ht="17.399999999999999" x14ac:dyDescent="0.3">
      <c r="A35" s="154" t="s">
        <v>821</v>
      </c>
      <c r="B35" s="155" t="str">
        <f>VLOOKUP(A35&amp;E35,Ceník!$A$2:$G$1296,3,FALSE)</f>
        <v>DOPRODEJ oblý sokl 120 mm - nerez broušený</v>
      </c>
      <c r="C35" s="135">
        <v>4</v>
      </c>
      <c r="D35" s="129" t="s">
        <v>6</v>
      </c>
      <c r="E35" s="130">
        <v>4</v>
      </c>
      <c r="F35" s="34" t="s">
        <v>6</v>
      </c>
      <c r="G35" s="159">
        <f>VLOOKUP(A35&amp;E35,Ceník!$A$2:$G$1296,7,FALSE)</f>
        <v>254</v>
      </c>
      <c r="H35" s="68">
        <f t="shared" si="0"/>
        <v>307.33999999999997</v>
      </c>
    </row>
    <row r="36" spans="1:8" ht="17.399999999999999" x14ac:dyDescent="0.3">
      <c r="A36" s="154" t="s">
        <v>823</v>
      </c>
      <c r="B36" s="155" t="str">
        <f>VLOOKUP(A36&amp;E36,Ceník!$A$2:$G$1296,3,FALSE)</f>
        <v>DOPRODEJ roh vnější 90° k oblému soklu</v>
      </c>
      <c r="C36" s="135">
        <v>1</v>
      </c>
      <c r="D36" s="129" t="s">
        <v>35</v>
      </c>
      <c r="E36" s="130">
        <v>1</v>
      </c>
      <c r="F36" s="34" t="s">
        <v>35</v>
      </c>
      <c r="G36" s="159">
        <f>VLOOKUP(A36&amp;E36,Ceník!$A$2:$G$1296,7,FALSE)</f>
        <v>89</v>
      </c>
      <c r="H36" s="68">
        <f t="shared" si="0"/>
        <v>107.69</v>
      </c>
    </row>
    <row r="37" spans="1:8" ht="17.399999999999999" x14ac:dyDescent="0.3">
      <c r="A37" s="154" t="s">
        <v>825</v>
      </c>
      <c r="B37" s="155" t="str">
        <f>VLOOKUP(A37&amp;E37,Ceník!$A$2:$G$1296,3,FALSE)</f>
        <v>DOPRODEJ roh vnitřní 90° k oblému soklu</v>
      </c>
      <c r="C37" s="135">
        <v>1</v>
      </c>
      <c r="D37" s="129" t="s">
        <v>35</v>
      </c>
      <c r="E37" s="130">
        <v>1</v>
      </c>
      <c r="F37" s="34" t="s">
        <v>35</v>
      </c>
      <c r="G37" s="159">
        <f>VLOOKUP(A37&amp;E37,Ceník!$A$2:$G$1296,7,FALSE)</f>
        <v>89</v>
      </c>
      <c r="H37" s="68">
        <f t="shared" si="0"/>
        <v>107.69</v>
      </c>
    </row>
    <row r="38" spans="1:8" ht="17.399999999999999" x14ac:dyDescent="0.3">
      <c r="A38" s="154" t="s">
        <v>1258</v>
      </c>
      <c r="B38" s="155" t="str">
        <f>VLOOKUP(A38&amp;E38,Ceník!$A$2:$G$1296,3,FALSE)</f>
        <v>DOPRODEJ posuvný klip k oblému soklu</v>
      </c>
      <c r="C38" s="135">
        <v>1</v>
      </c>
      <c r="D38" s="129" t="s">
        <v>35</v>
      </c>
      <c r="E38" s="130">
        <v>1</v>
      </c>
      <c r="F38" s="34" t="s">
        <v>35</v>
      </c>
      <c r="G38" s="159">
        <f>VLOOKUP(A38&amp;E38,Ceník!$A$2:$G$1296,7,FALSE)</f>
        <v>21</v>
      </c>
      <c r="H38" s="68">
        <f t="shared" si="0"/>
        <v>25.41</v>
      </c>
    </row>
    <row r="39" spans="1:8" ht="17.399999999999999" x14ac:dyDescent="0.3">
      <c r="A39" s="154" t="s">
        <v>944</v>
      </c>
      <c r="B39" s="155" t="str">
        <f>VLOOKUP(A39&amp;E39,Ceník!$A$2:$G$1296,3,FALSE)</f>
        <v>DOPRODEJ set elementů k těsnící liště TOP hliník lesklý</v>
      </c>
      <c r="C39" s="135">
        <v>1</v>
      </c>
      <c r="D39" s="129" t="s">
        <v>314</v>
      </c>
      <c r="E39" s="131">
        <v>1</v>
      </c>
      <c r="F39" s="34" t="s">
        <v>314</v>
      </c>
      <c r="G39" s="159">
        <f>VLOOKUP(A39&amp;E39,Ceník!$A$2:$G$1296,7,FALSE)</f>
        <v>44</v>
      </c>
      <c r="H39" s="68">
        <f t="shared" si="0"/>
        <v>53.239999999999995</v>
      </c>
    </row>
    <row r="40" spans="1:8" ht="17.399999999999999" x14ac:dyDescent="0.3">
      <c r="A40" s="154" t="s">
        <v>1112</v>
      </c>
      <c r="B40" s="155" t="e">
        <f>VLOOKUP(A40&amp;E40,Ceník!$A$2:$G$1296,3,FALSE)</f>
        <v>#N/A</v>
      </c>
      <c r="C40" s="135">
        <v>1</v>
      </c>
      <c r="D40" s="129" t="s">
        <v>314</v>
      </c>
      <c r="E40" s="131">
        <v>1</v>
      </c>
      <c r="F40" s="34" t="s">
        <v>314</v>
      </c>
      <c r="G40" s="159" t="e">
        <f>VLOOKUP(A40&amp;E40,Ceník!$A$2:$G$1296,7,FALSE)</f>
        <v>#N/A</v>
      </c>
      <c r="H40" s="68" t="e">
        <f t="shared" si="0"/>
        <v>#N/A</v>
      </c>
    </row>
    <row r="41" spans="1:8" ht="17.399999999999999" x14ac:dyDescent="0.3">
      <c r="A41" s="154" t="s">
        <v>1116</v>
      </c>
      <c r="B41" s="155" t="e">
        <f>VLOOKUP(A41&amp;E41,Ceník!$A$2:$G$1296,3,FALSE)</f>
        <v>#N/A</v>
      </c>
      <c r="C41" s="135">
        <v>1</v>
      </c>
      <c r="D41" s="129" t="s">
        <v>314</v>
      </c>
      <c r="E41" s="131">
        <v>1</v>
      </c>
      <c r="F41" s="34" t="s">
        <v>314</v>
      </c>
      <c r="G41" s="159" t="e">
        <f>VLOOKUP(A41&amp;E41,Ceník!$A$2:$G$1296,7,FALSE)</f>
        <v>#N/A</v>
      </c>
      <c r="H41" s="68" t="e">
        <f t="shared" si="0"/>
        <v>#N/A</v>
      </c>
    </row>
    <row r="42" spans="1:8" ht="17.399999999999999" x14ac:dyDescent="0.3">
      <c r="A42" s="154" t="s">
        <v>457</v>
      </c>
      <c r="B42" s="155" t="str">
        <f>VLOOKUP(A42&amp;E42,Ceník!$A$2:$G$1296,3,FALSE)</f>
        <v>DOPRODEJ pojezdový profil - bílý</v>
      </c>
      <c r="C42" s="135">
        <v>2</v>
      </c>
      <c r="D42" s="129" t="s">
        <v>6</v>
      </c>
      <c r="E42" s="130">
        <f>C42</f>
        <v>2</v>
      </c>
      <c r="F42" s="34" t="s">
        <v>6</v>
      </c>
      <c r="G42" s="159">
        <f>VLOOKUP(A42&amp;E42,Ceník!$A$2:$G$1296,7,FALSE)</f>
        <v>12</v>
      </c>
      <c r="H42" s="68">
        <f t="shared" si="0"/>
        <v>14.52</v>
      </c>
    </row>
    <row r="43" spans="1:8" ht="17.399999999999999" x14ac:dyDescent="0.3">
      <c r="A43" s="154" t="s">
        <v>1360</v>
      </c>
      <c r="B43" s="155" t="str">
        <f>VLOOKUP(A43&amp;E43,Ceník!$A$2:$G$1296,3,FALSE)</f>
        <v>DOPRODEJ Zasklívací profil - hliník</v>
      </c>
      <c r="C43" s="135">
        <v>3</v>
      </c>
      <c r="D43" s="129" t="s">
        <v>6</v>
      </c>
      <c r="E43" s="130">
        <f t="shared" ref="E43:E44" si="1">C43</f>
        <v>3</v>
      </c>
      <c r="F43" s="34" t="s">
        <v>6</v>
      </c>
      <c r="G43" s="159">
        <f>VLOOKUP(A43&amp;E43,Ceník!$A$2:$G$1296,7,FALSE)</f>
        <v>60</v>
      </c>
      <c r="H43" s="68">
        <f t="shared" si="0"/>
        <v>72.599999999999994</v>
      </c>
    </row>
    <row r="44" spans="1:8" ht="18" thickBot="1" x14ac:dyDescent="0.35">
      <c r="A44" s="156" t="s">
        <v>1364</v>
      </c>
      <c r="B44" s="157" t="str">
        <f>VLOOKUP(A44&amp;E44,Ceník!$A$2:$G$1296,3,FALSE)</f>
        <v>DOPRODEJ spojovací rohy - hliník</v>
      </c>
      <c r="C44" s="136">
        <v>1</v>
      </c>
      <c r="D44" s="132" t="s">
        <v>1344</v>
      </c>
      <c r="E44" s="133">
        <f t="shared" si="1"/>
        <v>1</v>
      </c>
      <c r="F44" s="38" t="s">
        <v>1344</v>
      </c>
      <c r="G44" s="160">
        <f>VLOOKUP(A44&amp;E44,Ceník!$A$2:$G$1296,7,FALSE)</f>
        <v>12</v>
      </c>
      <c r="H44" s="80">
        <f t="shared" si="0"/>
        <v>14.52</v>
      </c>
    </row>
  </sheetData>
  <sheetProtection algorithmName="SHA-512" hashValue="dtOZDxmaAvMNbtlPHj0MZKKZkc1e+SmTrpr3qFbFBQaJEXOR8dqc1YHMn4Bd7PKlLJv4EHeDyvCJqx0Ab2gIlw==" saltValue="VtkdLW47gqzI+Uhv8Ea81Q==" spinCount="100000" sheet="1" objects="1" scenarios="1" formatCells="0" formatColumns="0" formatRows="0" insertColumns="0" insertRows="0" deleteColumns="0" deleteRows="0" sort="0" autoFilter="0"/>
  <autoFilter ref="A5:F6" xr:uid="{2F9AD68C-3C5B-4F51-9B09-1AE552CDAEA0}">
    <filterColumn colId="2" showButton="0"/>
    <filterColumn colId="4" showButton="0"/>
  </autoFilter>
  <mergeCells count="8">
    <mergeCell ref="H5:H6"/>
    <mergeCell ref="A2:H2"/>
    <mergeCell ref="F3:H3"/>
    <mergeCell ref="A5:A6"/>
    <mergeCell ref="B5:B6"/>
    <mergeCell ref="C5:D6"/>
    <mergeCell ref="E5:F6"/>
    <mergeCell ref="G5:G6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D331B-12C8-44C1-90E6-24C489FF196D}">
  <sheetPr codeName="List12"/>
  <dimension ref="A2:WYU57"/>
  <sheetViews>
    <sheetView workbookViewId="0">
      <pane ySplit="7" topLeftCell="A8" activePane="bottomLeft" state="frozen"/>
      <selection activeCell="D19" sqref="D19:E20"/>
      <selection pane="bottomLeft" activeCell="G12" sqref="G12"/>
    </sheetView>
  </sheetViews>
  <sheetFormatPr defaultColWidth="9.109375" defaultRowHeight="14.4" x14ac:dyDescent="0.3"/>
  <cols>
    <col min="1" max="1" width="19.44140625" style="2" bestFit="1" customWidth="1"/>
    <col min="2" max="2" width="70.44140625" style="8" customWidth="1"/>
    <col min="3" max="3" width="15.5546875" style="2" customWidth="1"/>
    <col min="4" max="4" width="11" customWidth="1"/>
    <col min="5" max="5" width="15.44140625" customWidth="1"/>
    <col min="6" max="6" width="7.88671875" customWidth="1"/>
    <col min="7" max="7" width="23.44140625" customWidth="1"/>
    <col min="8" max="8" width="19.77734375" customWidth="1"/>
  </cols>
  <sheetData>
    <row r="2" spans="1:16219" ht="51.6" x14ac:dyDescent="0.3">
      <c r="A2" s="186" t="s">
        <v>2555</v>
      </c>
      <c r="B2" s="187"/>
      <c r="C2" s="187"/>
      <c r="D2" s="187"/>
      <c r="E2" s="187"/>
      <c r="F2" s="187"/>
      <c r="G2" s="187"/>
      <c r="H2" s="187"/>
    </row>
    <row r="3" spans="1:16219" ht="20.399999999999999" customHeight="1" thickBot="1" x14ac:dyDescent="0.35">
      <c r="A3" s="120"/>
      <c r="B3" s="120"/>
      <c r="C3" s="120"/>
      <c r="D3" s="120"/>
      <c r="E3" s="120"/>
      <c r="F3" s="120"/>
      <c r="G3" s="120"/>
    </row>
    <row r="4" spans="1:16219" ht="24.75" customHeight="1" thickBot="1" x14ac:dyDescent="0.35">
      <c r="A4" s="91" t="s">
        <v>1525</v>
      </c>
      <c r="B4" s="92" t="s">
        <v>2578</v>
      </c>
      <c r="C4" s="93">
        <v>1</v>
      </c>
      <c r="D4" s="94" t="s">
        <v>35</v>
      </c>
      <c r="E4" s="216" t="s">
        <v>3329</v>
      </c>
      <c r="F4" s="217"/>
      <c r="G4" s="218"/>
      <c r="H4" s="88"/>
      <c r="I4" s="89"/>
      <c r="J4" s="5"/>
      <c r="K4" s="20"/>
      <c r="L4" s="5"/>
      <c r="M4" s="14"/>
      <c r="N4" s="14"/>
      <c r="O4" s="90"/>
      <c r="P4" s="13"/>
      <c r="Q4" s="13"/>
      <c r="R4" s="88"/>
      <c r="S4" s="89"/>
      <c r="T4" s="5"/>
      <c r="U4" s="20"/>
      <c r="V4" s="5"/>
      <c r="W4" s="14"/>
      <c r="X4" s="14"/>
      <c r="Y4" s="90"/>
      <c r="Z4" s="13"/>
      <c r="AA4" s="13"/>
      <c r="AB4" s="88"/>
      <c r="AC4" s="89"/>
      <c r="AD4" s="5"/>
      <c r="AE4" s="20"/>
      <c r="AF4" s="5"/>
      <c r="AG4" s="14"/>
      <c r="AH4" s="14"/>
      <c r="AI4" s="90"/>
      <c r="AJ4" s="13"/>
      <c r="AK4" s="13"/>
      <c r="AL4" s="88"/>
      <c r="AM4" s="89"/>
      <c r="AN4" s="5"/>
      <c r="AO4" s="20"/>
      <c r="AP4" s="5"/>
      <c r="AQ4" s="14"/>
      <c r="AR4" s="14"/>
      <c r="AS4" s="90"/>
      <c r="AT4" s="13"/>
      <c r="AU4" s="13"/>
      <c r="AV4" s="88"/>
      <c r="AW4" s="89"/>
      <c r="AX4" s="5"/>
      <c r="AY4" s="20"/>
      <c r="AZ4" s="5"/>
      <c r="BA4" s="14"/>
      <c r="BB4" s="14"/>
      <c r="BC4" s="90"/>
      <c r="BD4" s="13"/>
      <c r="BE4" s="13"/>
      <c r="BF4" s="88"/>
      <c r="BG4" s="89"/>
      <c r="BH4" s="5"/>
      <c r="BI4" s="20"/>
      <c r="BJ4" s="5"/>
      <c r="BK4" s="14"/>
      <c r="BL4" s="14"/>
      <c r="BM4" s="90"/>
      <c r="BN4" s="13"/>
      <c r="BO4" s="13"/>
      <c r="BP4" s="88"/>
      <c r="BQ4" s="89"/>
      <c r="BR4" s="5"/>
      <c r="BS4" s="20"/>
      <c r="BT4" s="5"/>
      <c r="BU4" s="14"/>
      <c r="BV4" s="14"/>
      <c r="BW4" s="90"/>
      <c r="BX4" s="13"/>
      <c r="BY4" s="13"/>
      <c r="BZ4" s="88"/>
      <c r="CA4" s="89"/>
      <c r="CB4" s="5"/>
      <c r="CC4" s="20"/>
      <c r="CD4" s="5"/>
      <c r="CE4" s="14"/>
      <c r="CF4" s="14"/>
      <c r="CG4" s="90"/>
      <c r="CH4" s="13"/>
      <c r="CI4" s="13"/>
      <c r="CJ4" s="88"/>
      <c r="CK4" s="89"/>
      <c r="CL4" s="5"/>
      <c r="CM4" s="20"/>
      <c r="CN4" s="5"/>
      <c r="CO4" s="14"/>
      <c r="CP4" s="14"/>
      <c r="CQ4" s="90"/>
      <c r="CR4" s="13"/>
      <c r="CS4" s="13"/>
      <c r="CT4" s="88"/>
      <c r="CU4" s="89"/>
      <c r="CV4" s="5"/>
      <c r="CW4" s="20"/>
      <c r="CX4" s="5"/>
      <c r="CY4" s="14"/>
      <c r="CZ4" s="14"/>
      <c r="DA4" s="90"/>
      <c r="DB4" s="13"/>
      <c r="DC4" s="13"/>
      <c r="DD4" s="88"/>
      <c r="DE4" s="89"/>
      <c r="DF4" s="5"/>
      <c r="DG4" s="20"/>
      <c r="DH4" s="5"/>
      <c r="DI4" s="14"/>
      <c r="DJ4" s="14"/>
      <c r="DK4" s="90"/>
      <c r="DL4" s="13"/>
      <c r="DM4" s="13"/>
      <c r="DN4" s="88"/>
      <c r="DO4" s="89"/>
      <c r="DP4" s="5"/>
      <c r="DQ4" s="20"/>
      <c r="DR4" s="5"/>
      <c r="DS4" s="14"/>
      <c r="DT4" s="14"/>
      <c r="DU4" s="90"/>
      <c r="DV4" s="13"/>
      <c r="DW4" s="13"/>
      <c r="DX4" s="88"/>
      <c r="DY4" s="89"/>
      <c r="DZ4" s="5"/>
      <c r="EA4" s="20"/>
      <c r="EB4" s="5"/>
      <c r="EC4" s="14"/>
      <c r="ED4" s="14"/>
      <c r="EE4" s="90"/>
      <c r="EF4" s="13"/>
      <c r="EG4" s="13"/>
      <c r="EH4" s="88"/>
      <c r="EI4" s="89"/>
      <c r="EJ4" s="5"/>
      <c r="EK4" s="20"/>
      <c r="EL4" s="5"/>
      <c r="EM4" s="14"/>
      <c r="EN4" s="14"/>
      <c r="EO4" s="90"/>
      <c r="EP4" s="13"/>
      <c r="EQ4" s="13"/>
      <c r="ER4" s="88"/>
      <c r="ES4" s="89"/>
      <c r="ET4" s="5"/>
      <c r="EU4" s="20"/>
      <c r="EV4" s="5"/>
      <c r="EW4" s="14"/>
      <c r="EX4" s="14"/>
      <c r="EY4" s="90"/>
      <c r="EZ4" s="13"/>
      <c r="FA4" s="13"/>
      <c r="FB4" s="88"/>
      <c r="FC4" s="89"/>
      <c r="FD4" s="5"/>
      <c r="FE4" s="20"/>
      <c r="FF4" s="5"/>
      <c r="FG4" s="14"/>
      <c r="FH4" s="14"/>
      <c r="FI4" s="90"/>
      <c r="FJ4" s="13"/>
      <c r="FK4" s="13"/>
      <c r="FL4" s="88"/>
      <c r="FM4" s="89"/>
      <c r="FN4" s="5"/>
      <c r="FO4" s="20"/>
      <c r="FP4" s="5"/>
      <c r="FQ4" s="14"/>
      <c r="FR4" s="14"/>
      <c r="FS4" s="90"/>
      <c r="FT4" s="13"/>
      <c r="FU4" s="13"/>
      <c r="FV4" s="88"/>
      <c r="FW4" s="89"/>
      <c r="FX4" s="5"/>
      <c r="FY4" s="20"/>
      <c r="FZ4" s="5"/>
      <c r="GA4" s="14"/>
      <c r="GB4" s="14"/>
      <c r="GC4" s="90"/>
      <c r="GD4" s="13"/>
      <c r="GE4" s="13"/>
      <c r="GF4" s="88"/>
      <c r="GG4" s="89"/>
      <c r="GH4" s="5"/>
      <c r="GI4" s="20"/>
      <c r="GJ4" s="5"/>
      <c r="GK4" s="14"/>
      <c r="GL4" s="14"/>
      <c r="GM4" s="90"/>
      <c r="GN4" s="13"/>
      <c r="GO4" s="13"/>
      <c r="GP4" s="88"/>
      <c r="GQ4" s="89"/>
      <c r="GR4" s="5"/>
      <c r="GS4" s="20"/>
      <c r="GT4" s="5"/>
      <c r="GU4" s="14"/>
      <c r="GV4" s="14"/>
      <c r="GW4" s="90"/>
      <c r="GX4" s="13"/>
      <c r="GY4" s="13"/>
      <c r="GZ4" s="88"/>
      <c r="HA4" s="89"/>
      <c r="HB4" s="5"/>
      <c r="HC4" s="20"/>
      <c r="HD4" s="5"/>
      <c r="HE4" s="14"/>
      <c r="HF4" s="14"/>
      <c r="HG4" s="90"/>
      <c r="HH4" s="13"/>
      <c r="HI4" s="13"/>
      <c r="HJ4" s="88"/>
      <c r="HK4" s="89"/>
      <c r="HL4" s="5"/>
      <c r="HM4" s="20"/>
      <c r="HN4" s="5"/>
      <c r="HO4" s="14"/>
      <c r="HP4" s="14"/>
      <c r="HQ4" s="90"/>
      <c r="HR4" s="13"/>
      <c r="HS4" s="13"/>
      <c r="HT4" s="88"/>
      <c r="HU4" s="89"/>
      <c r="HV4" s="5"/>
      <c r="HW4" s="20"/>
      <c r="HX4" s="5"/>
      <c r="HY4" s="14"/>
      <c r="HZ4" s="14"/>
      <c r="IA4" s="90"/>
      <c r="IB4" s="13"/>
      <c r="IC4" s="13"/>
      <c r="ID4" s="88"/>
      <c r="IE4" s="89"/>
      <c r="IF4" s="5"/>
      <c r="IG4" s="20"/>
      <c r="IH4" s="5"/>
      <c r="II4" s="14"/>
      <c r="IJ4" s="14"/>
      <c r="IK4" s="90"/>
      <c r="IL4" s="13"/>
      <c r="IM4" s="13"/>
      <c r="IN4" s="88"/>
      <c r="IO4" s="89"/>
      <c r="IP4" s="5"/>
      <c r="IQ4" s="20"/>
      <c r="IR4" s="5"/>
      <c r="IS4" s="14"/>
      <c r="IT4" s="14"/>
      <c r="IU4" s="90"/>
      <c r="IV4" s="13"/>
      <c r="IW4" s="13"/>
      <c r="IX4" s="88"/>
      <c r="IY4" s="89"/>
      <c r="IZ4" s="5"/>
      <c r="JA4" s="20"/>
      <c r="JB4" s="5"/>
      <c r="JC4" s="14"/>
      <c r="JD4" s="14"/>
      <c r="JE4" s="90"/>
      <c r="JF4" s="13"/>
      <c r="JG4" s="13"/>
      <c r="JH4" s="88"/>
      <c r="JI4" s="89"/>
      <c r="JJ4" s="5"/>
      <c r="JK4" s="20"/>
      <c r="JL4" s="5"/>
      <c r="JM4" s="14"/>
      <c r="JN4" s="14"/>
      <c r="JO4" s="90"/>
      <c r="JP4" s="13"/>
      <c r="JQ4" s="13"/>
      <c r="JR4" s="88"/>
      <c r="JS4" s="89"/>
      <c r="JT4" s="5"/>
      <c r="JU4" s="20"/>
      <c r="JV4" s="5"/>
      <c r="JW4" s="14"/>
      <c r="JX4" s="14"/>
      <c r="JY4" s="90"/>
      <c r="JZ4" s="13"/>
      <c r="KA4" s="13"/>
      <c r="KB4" s="88"/>
      <c r="KC4" s="89"/>
      <c r="KD4" s="5"/>
      <c r="KE4" s="20"/>
      <c r="KF4" s="5"/>
      <c r="KG4" s="14"/>
      <c r="KH4" s="14"/>
      <c r="KI4" s="90"/>
      <c r="KJ4" s="13"/>
      <c r="KK4" s="13"/>
      <c r="KL4" s="88"/>
      <c r="KM4" s="89"/>
      <c r="KN4" s="5"/>
      <c r="KO4" s="20"/>
      <c r="KP4" s="5"/>
      <c r="KQ4" s="14"/>
      <c r="KR4" s="14"/>
      <c r="KS4" s="90"/>
      <c r="KT4" s="13"/>
      <c r="KU4" s="13"/>
      <c r="KV4" s="88"/>
      <c r="KW4" s="89"/>
      <c r="KX4" s="5"/>
      <c r="KY4" s="20"/>
      <c r="KZ4" s="5"/>
      <c r="LA4" s="14"/>
      <c r="LB4" s="14"/>
      <c r="LC4" s="90"/>
      <c r="LD4" s="13"/>
      <c r="LE4" s="13"/>
      <c r="LF4" s="88"/>
      <c r="LG4" s="89"/>
      <c r="LH4" s="5"/>
      <c r="LI4" s="20"/>
      <c r="LJ4" s="5"/>
      <c r="LK4" s="14"/>
      <c r="LL4" s="14"/>
      <c r="LM4" s="90"/>
      <c r="LN4" s="13"/>
      <c r="LO4" s="13"/>
      <c r="LP4" s="88"/>
      <c r="LQ4" s="89"/>
      <c r="LR4" s="5"/>
      <c r="LS4" s="20"/>
      <c r="LT4" s="5"/>
      <c r="LU4" s="14"/>
      <c r="LV4" s="14"/>
      <c r="LW4" s="90"/>
      <c r="LX4" s="13"/>
      <c r="LY4" s="13"/>
      <c r="LZ4" s="88"/>
      <c r="MA4" s="89"/>
      <c r="MB4" s="5"/>
      <c r="MC4" s="20"/>
      <c r="MD4" s="5"/>
      <c r="ME4" s="14"/>
      <c r="MF4" s="14"/>
      <c r="MG4" s="90"/>
      <c r="MH4" s="13"/>
      <c r="MI4" s="13"/>
      <c r="MJ4" s="88"/>
      <c r="MK4" s="89"/>
      <c r="ML4" s="5"/>
      <c r="MM4" s="20"/>
      <c r="MN4" s="5"/>
      <c r="MO4" s="14"/>
      <c r="MP4" s="14"/>
      <c r="MQ4" s="90"/>
      <c r="MR4" s="13"/>
      <c r="MS4" s="13"/>
      <c r="MT4" s="88"/>
      <c r="MU4" s="89"/>
      <c r="MV4" s="5"/>
      <c r="MW4" s="20"/>
      <c r="MX4" s="5"/>
      <c r="MY4" s="14"/>
      <c r="MZ4" s="14"/>
      <c r="NA4" s="90"/>
      <c r="NB4" s="13"/>
      <c r="NC4" s="13"/>
      <c r="ND4" s="88"/>
      <c r="NE4" s="89"/>
      <c r="NF4" s="5"/>
      <c r="NG4" s="20"/>
      <c r="NH4" s="5"/>
      <c r="NI4" s="14"/>
      <c r="NJ4" s="14"/>
      <c r="NK4" s="90"/>
      <c r="NL4" s="13"/>
      <c r="NM4" s="13"/>
      <c r="NN4" s="88"/>
      <c r="NO4" s="89"/>
      <c r="NP4" s="5"/>
      <c r="NQ4" s="20"/>
      <c r="NR4" s="5"/>
      <c r="NS4" s="14"/>
      <c r="NT4" s="14"/>
      <c r="NU4" s="90"/>
      <c r="NV4" s="13"/>
      <c r="NW4" s="13"/>
      <c r="NX4" s="88"/>
      <c r="NY4" s="89"/>
      <c r="NZ4" s="5"/>
      <c r="OA4" s="20"/>
      <c r="OB4" s="5"/>
      <c r="OC4" s="14"/>
      <c r="OD4" s="14"/>
      <c r="OE4" s="90"/>
      <c r="OF4" s="13"/>
      <c r="OG4" s="13"/>
      <c r="OH4" s="88"/>
      <c r="OI4" s="89"/>
      <c r="OJ4" s="5"/>
      <c r="OK4" s="20"/>
      <c r="OL4" s="5"/>
      <c r="OM4" s="14"/>
      <c r="ON4" s="14"/>
      <c r="OO4" s="90"/>
      <c r="OP4" s="13"/>
      <c r="OQ4" s="13"/>
      <c r="OR4" s="88"/>
      <c r="OS4" s="89"/>
      <c r="OT4" s="5"/>
      <c r="OU4" s="20"/>
      <c r="OV4" s="5"/>
      <c r="OW4" s="14"/>
      <c r="OX4" s="14"/>
      <c r="OY4" s="90"/>
      <c r="OZ4" s="13"/>
      <c r="PA4" s="13"/>
      <c r="PB4" s="88"/>
      <c r="PC4" s="89"/>
      <c r="PD4" s="5"/>
      <c r="PE4" s="20"/>
      <c r="PF4" s="5"/>
      <c r="PG4" s="14"/>
      <c r="PH4" s="14"/>
      <c r="PI4" s="90"/>
      <c r="PJ4" s="13"/>
      <c r="PK4" s="13"/>
      <c r="PL4" s="88"/>
      <c r="PM4" s="89"/>
      <c r="PN4" s="5"/>
      <c r="PO4" s="20"/>
      <c r="PP4" s="5"/>
      <c r="PQ4" s="14"/>
      <c r="PR4" s="14"/>
      <c r="PS4" s="90"/>
      <c r="PT4" s="13"/>
      <c r="PU4" s="13"/>
      <c r="PV4" s="88"/>
      <c r="PW4" s="89"/>
      <c r="PX4" s="5"/>
      <c r="PY4" s="20"/>
      <c r="PZ4" s="5"/>
      <c r="QA4" s="14"/>
      <c r="QB4" s="14"/>
      <c r="QC4" s="90"/>
      <c r="QD4" s="13"/>
      <c r="QE4" s="13"/>
      <c r="QF4" s="88"/>
      <c r="QG4" s="89"/>
      <c r="QH4" s="5"/>
      <c r="QI4" s="20"/>
      <c r="QJ4" s="5"/>
      <c r="QK4" s="14"/>
      <c r="QL4" s="14"/>
      <c r="QM4" s="90"/>
      <c r="QN4" s="13"/>
      <c r="QO4" s="13"/>
      <c r="QP4" s="88"/>
      <c r="QQ4" s="89"/>
      <c r="QR4" s="5"/>
      <c r="QS4" s="20"/>
      <c r="QT4" s="5"/>
      <c r="QU4" s="14"/>
      <c r="QV4" s="14"/>
      <c r="QW4" s="90"/>
      <c r="QX4" s="13"/>
      <c r="QY4" s="13"/>
      <c r="QZ4" s="88"/>
      <c r="RA4" s="89"/>
      <c r="RB4" s="5"/>
      <c r="RC4" s="20"/>
      <c r="RD4" s="5"/>
      <c r="RE4" s="14"/>
      <c r="RF4" s="14"/>
      <c r="RG4" s="90"/>
      <c r="RH4" s="13"/>
      <c r="RI4" s="13"/>
      <c r="RJ4" s="88"/>
      <c r="RK4" s="89"/>
      <c r="RL4" s="5"/>
      <c r="RM4" s="20"/>
      <c r="RN4" s="5"/>
      <c r="RO4" s="14"/>
      <c r="RP4" s="14"/>
      <c r="RQ4" s="90"/>
      <c r="RR4" s="13"/>
      <c r="RS4" s="13"/>
      <c r="RT4" s="88"/>
      <c r="RU4" s="89"/>
      <c r="RV4" s="5"/>
      <c r="RW4" s="20"/>
      <c r="RX4" s="5"/>
      <c r="RY4" s="14"/>
      <c r="RZ4" s="14"/>
      <c r="SA4" s="90"/>
      <c r="SB4" s="13"/>
      <c r="SC4" s="13"/>
      <c r="SD4" s="88"/>
      <c r="SE4" s="89"/>
      <c r="SF4" s="5"/>
      <c r="SG4" s="20"/>
      <c r="SH4" s="5"/>
      <c r="SI4" s="14"/>
      <c r="SJ4" s="14"/>
      <c r="SK4" s="90"/>
      <c r="SL4" s="13"/>
      <c r="SM4" s="13"/>
      <c r="SN4" s="88"/>
      <c r="SO4" s="89"/>
      <c r="SP4" s="5"/>
      <c r="SQ4" s="20"/>
      <c r="SR4" s="5"/>
      <c r="SS4" s="14"/>
      <c r="ST4" s="14"/>
      <c r="SU4" s="90"/>
      <c r="SV4" s="13"/>
      <c r="SW4" s="13"/>
      <c r="SX4" s="88"/>
      <c r="SY4" s="89"/>
      <c r="SZ4" s="5"/>
      <c r="TA4" s="20"/>
      <c r="TB4" s="5"/>
      <c r="TC4" s="14"/>
      <c r="TD4" s="14"/>
      <c r="TE4" s="90"/>
      <c r="TF4" s="13"/>
      <c r="TG4" s="13"/>
      <c r="TH4" s="88"/>
      <c r="TI4" s="89"/>
      <c r="TJ4" s="5"/>
      <c r="TK4" s="20"/>
      <c r="TL4" s="5"/>
      <c r="TM4" s="14"/>
      <c r="TN4" s="14"/>
      <c r="TO4" s="90"/>
      <c r="TP4" s="13"/>
      <c r="TQ4" s="13"/>
      <c r="TR4" s="88"/>
      <c r="TS4" s="89"/>
      <c r="TT4" s="5"/>
      <c r="TU4" s="20"/>
      <c r="TV4" s="5"/>
      <c r="TW4" s="14"/>
      <c r="TX4" s="14"/>
      <c r="TY4" s="90"/>
      <c r="TZ4" s="13"/>
      <c r="UA4" s="13"/>
      <c r="UB4" s="88"/>
      <c r="UC4" s="89"/>
      <c r="UD4" s="5"/>
      <c r="UE4" s="20"/>
      <c r="UF4" s="5"/>
      <c r="UG4" s="14"/>
      <c r="UH4" s="14"/>
      <c r="UI4" s="90"/>
      <c r="UJ4" s="13"/>
      <c r="UK4" s="13"/>
      <c r="UL4" s="88"/>
      <c r="UM4" s="89"/>
      <c r="UN4" s="5"/>
      <c r="UO4" s="20"/>
      <c r="UP4" s="5"/>
      <c r="UQ4" s="14"/>
      <c r="UR4" s="14"/>
      <c r="US4" s="90"/>
      <c r="UT4" s="13"/>
      <c r="UU4" s="13"/>
      <c r="UV4" s="88"/>
      <c r="UW4" s="89"/>
      <c r="UX4" s="5"/>
      <c r="UY4" s="20"/>
      <c r="UZ4" s="5"/>
      <c r="VA4" s="14"/>
      <c r="VB4" s="14"/>
      <c r="VC4" s="90"/>
      <c r="VD4" s="13"/>
      <c r="VE4" s="13"/>
      <c r="VF4" s="88"/>
      <c r="VG4" s="89"/>
      <c r="VH4" s="5"/>
      <c r="VI4" s="20"/>
      <c r="VJ4" s="5"/>
      <c r="VK4" s="14"/>
      <c r="VL4" s="14"/>
      <c r="VM4" s="90"/>
      <c r="VN4" s="13"/>
      <c r="VO4" s="13"/>
      <c r="VP4" s="88"/>
      <c r="VQ4" s="89"/>
      <c r="VR4" s="5"/>
      <c r="VS4" s="20"/>
      <c r="VT4" s="5"/>
      <c r="VU4" s="14"/>
      <c r="VV4" s="14"/>
      <c r="VW4" s="90"/>
      <c r="VX4" s="13"/>
      <c r="VY4" s="13"/>
      <c r="VZ4" s="88"/>
      <c r="WA4" s="89"/>
      <c r="WB4" s="5"/>
      <c r="WC4" s="20"/>
      <c r="WD4" s="5"/>
      <c r="WE4" s="14"/>
      <c r="WF4" s="14"/>
      <c r="WG4" s="90"/>
      <c r="WH4" s="13"/>
      <c r="WI4" s="13"/>
      <c r="WJ4" s="88"/>
      <c r="WK4" s="89"/>
      <c r="WL4" s="5"/>
      <c r="WM4" s="20"/>
      <c r="WN4" s="5"/>
      <c r="WO4" s="14"/>
      <c r="WP4" s="14"/>
      <c r="WQ4" s="90"/>
      <c r="WR4" s="13"/>
      <c r="WS4" s="13"/>
      <c r="WT4" s="88"/>
      <c r="WU4" s="89"/>
      <c r="WV4" s="5"/>
      <c r="WW4" s="20"/>
      <c r="WX4" s="5"/>
      <c r="WY4" s="14"/>
      <c r="WZ4" s="14"/>
      <c r="XA4" s="90"/>
      <c r="XB4" s="13"/>
      <c r="XC4" s="13"/>
      <c r="XD4" s="88"/>
      <c r="XE4" s="89"/>
      <c r="XF4" s="5"/>
      <c r="XG4" s="20"/>
      <c r="XH4" s="5"/>
      <c r="XI4" s="14"/>
      <c r="XJ4" s="14"/>
      <c r="XK4" s="90"/>
      <c r="XL4" s="13"/>
      <c r="XM4" s="13"/>
      <c r="XN4" s="88"/>
      <c r="XO4" s="89"/>
      <c r="XP4" s="5"/>
      <c r="XQ4" s="20"/>
      <c r="XR4" s="5"/>
      <c r="XS4" s="14"/>
      <c r="XT4" s="14"/>
      <c r="XU4" s="90"/>
      <c r="XV4" s="13"/>
      <c r="XW4" s="13"/>
      <c r="XX4" s="88"/>
      <c r="XY4" s="89"/>
      <c r="XZ4" s="5"/>
      <c r="YA4" s="20"/>
      <c r="YB4" s="5"/>
      <c r="YC4" s="14"/>
      <c r="YD4" s="14"/>
      <c r="YE4" s="90"/>
      <c r="YF4" s="13"/>
      <c r="YG4" s="13"/>
      <c r="YH4" s="88"/>
      <c r="YI4" s="89"/>
      <c r="YJ4" s="5"/>
      <c r="YK4" s="20"/>
      <c r="YL4" s="5"/>
      <c r="YM4" s="14"/>
      <c r="YN4" s="14"/>
      <c r="YO4" s="90"/>
      <c r="YP4" s="13"/>
      <c r="YQ4" s="13"/>
      <c r="YR4" s="88"/>
      <c r="YS4" s="89"/>
      <c r="YT4" s="5"/>
      <c r="YU4" s="20"/>
      <c r="YV4" s="5"/>
      <c r="YW4" s="14"/>
      <c r="YX4" s="14"/>
      <c r="YY4" s="90"/>
      <c r="YZ4" s="13"/>
      <c r="ZA4" s="13"/>
      <c r="ZB4" s="88"/>
      <c r="ZC4" s="89"/>
      <c r="ZD4" s="5"/>
      <c r="ZE4" s="20"/>
      <c r="ZF4" s="5"/>
      <c r="ZG4" s="14"/>
      <c r="ZH4" s="14"/>
      <c r="ZI4" s="90"/>
      <c r="ZJ4" s="13"/>
      <c r="ZK4" s="13"/>
      <c r="ZL4" s="88"/>
      <c r="ZM4" s="89"/>
      <c r="ZN4" s="5"/>
      <c r="ZO4" s="20"/>
      <c r="ZP4" s="5"/>
      <c r="ZQ4" s="14"/>
      <c r="ZR4" s="14"/>
      <c r="ZS4" s="90"/>
      <c r="ZT4" s="13"/>
      <c r="ZU4" s="13"/>
      <c r="ZV4" s="88"/>
      <c r="ZW4" s="89"/>
      <c r="ZX4" s="5"/>
      <c r="ZY4" s="20"/>
      <c r="ZZ4" s="5"/>
      <c r="AAA4" s="14"/>
      <c r="AAB4" s="14"/>
      <c r="AAC4" s="90"/>
      <c r="AAD4" s="13"/>
      <c r="AAE4" s="13"/>
      <c r="AAF4" s="88"/>
      <c r="AAG4" s="89"/>
      <c r="AAH4" s="5"/>
      <c r="AAI4" s="20"/>
      <c r="AAJ4" s="5"/>
      <c r="AAK4" s="14"/>
      <c r="AAL4" s="14"/>
      <c r="AAM4" s="90"/>
      <c r="AAN4" s="13"/>
      <c r="AAO4" s="13"/>
      <c r="AAP4" s="88"/>
      <c r="AAQ4" s="89"/>
      <c r="AAR4" s="5"/>
      <c r="AAS4" s="20"/>
      <c r="AAT4" s="5"/>
      <c r="AAU4" s="14"/>
      <c r="AAV4" s="14"/>
      <c r="AAW4" s="90"/>
      <c r="AAX4" s="13"/>
      <c r="AAY4" s="13"/>
      <c r="AAZ4" s="88"/>
      <c r="ABA4" s="89"/>
      <c r="ABB4" s="5"/>
      <c r="ABC4" s="20"/>
      <c r="ABD4" s="5"/>
      <c r="ABE4" s="14"/>
      <c r="ABF4" s="14"/>
      <c r="ABG4" s="90"/>
      <c r="ABH4" s="13"/>
      <c r="ABI4" s="13"/>
      <c r="ABJ4" s="88"/>
      <c r="ABK4" s="89"/>
      <c r="ABL4" s="5"/>
      <c r="ABM4" s="20"/>
      <c r="ABN4" s="5"/>
      <c r="ABO4" s="14"/>
      <c r="ABP4" s="14"/>
      <c r="ABQ4" s="90"/>
      <c r="ABR4" s="13"/>
      <c r="ABS4" s="13"/>
      <c r="ABT4" s="88"/>
      <c r="ABU4" s="89"/>
      <c r="ABV4" s="5"/>
      <c r="ABW4" s="20"/>
      <c r="ABX4" s="5"/>
      <c r="ABY4" s="14"/>
      <c r="ABZ4" s="14"/>
      <c r="ACA4" s="90"/>
      <c r="ACB4" s="13"/>
      <c r="ACC4" s="13"/>
      <c r="ACD4" s="88"/>
      <c r="ACE4" s="89"/>
      <c r="ACF4" s="5"/>
      <c r="ACG4" s="20"/>
      <c r="ACH4" s="5"/>
      <c r="ACI4" s="14"/>
      <c r="ACJ4" s="14"/>
      <c r="ACK4" s="90"/>
      <c r="ACL4" s="13"/>
      <c r="ACM4" s="13"/>
      <c r="ACN4" s="88"/>
      <c r="ACO4" s="89"/>
      <c r="ACP4" s="5"/>
      <c r="ACQ4" s="20"/>
      <c r="ACR4" s="5"/>
      <c r="ACS4" s="14"/>
      <c r="ACT4" s="14"/>
      <c r="ACU4" s="90"/>
      <c r="ACV4" s="13"/>
      <c r="ACW4" s="13"/>
      <c r="ACX4" s="88"/>
      <c r="ACY4" s="89"/>
      <c r="ACZ4" s="5"/>
      <c r="ADA4" s="20"/>
      <c r="ADB4" s="5"/>
      <c r="ADC4" s="14"/>
      <c r="ADD4" s="14"/>
      <c r="ADE4" s="90"/>
      <c r="ADF4" s="13"/>
      <c r="ADG4" s="13"/>
      <c r="ADH4" s="88"/>
      <c r="ADI4" s="89"/>
      <c r="ADJ4" s="5"/>
      <c r="ADK4" s="20"/>
      <c r="ADL4" s="5"/>
      <c r="ADM4" s="14"/>
      <c r="ADN4" s="14"/>
      <c r="ADO4" s="90"/>
      <c r="ADP4" s="13"/>
      <c r="ADQ4" s="13"/>
      <c r="ADR4" s="88"/>
      <c r="ADS4" s="89"/>
      <c r="ADT4" s="5"/>
      <c r="ADU4" s="20"/>
      <c r="ADV4" s="5"/>
      <c r="ADW4" s="14"/>
      <c r="ADX4" s="14"/>
      <c r="ADY4" s="90"/>
      <c r="ADZ4" s="13"/>
      <c r="AEA4" s="13"/>
      <c r="AEB4" s="88"/>
      <c r="AEC4" s="89"/>
      <c r="AED4" s="5"/>
      <c r="AEE4" s="20"/>
      <c r="AEF4" s="5"/>
      <c r="AEG4" s="14"/>
      <c r="AEH4" s="14"/>
      <c r="AEI4" s="90"/>
      <c r="AEJ4" s="13"/>
      <c r="AEK4" s="13"/>
      <c r="AEL4" s="88"/>
      <c r="AEM4" s="89"/>
      <c r="AEN4" s="5"/>
      <c r="AEO4" s="20"/>
      <c r="AEP4" s="5"/>
      <c r="AEQ4" s="14"/>
      <c r="AER4" s="14"/>
      <c r="AES4" s="90"/>
      <c r="AET4" s="13"/>
      <c r="AEU4" s="13"/>
      <c r="AEV4" s="88"/>
      <c r="AEW4" s="89"/>
      <c r="AEX4" s="5"/>
      <c r="AEY4" s="20"/>
      <c r="AEZ4" s="5"/>
      <c r="AFA4" s="14"/>
      <c r="AFB4" s="14"/>
      <c r="AFC4" s="90"/>
      <c r="AFD4" s="13"/>
      <c r="AFE4" s="13"/>
      <c r="AFF4" s="88"/>
      <c r="AFG4" s="89"/>
      <c r="AFH4" s="5"/>
      <c r="AFI4" s="20"/>
      <c r="AFJ4" s="5"/>
      <c r="AFK4" s="14"/>
      <c r="AFL4" s="14"/>
      <c r="AFM4" s="90"/>
      <c r="AFN4" s="13"/>
      <c r="AFO4" s="13"/>
      <c r="AFP4" s="88"/>
      <c r="AFQ4" s="89"/>
      <c r="AFR4" s="5"/>
      <c r="AFS4" s="20"/>
      <c r="AFT4" s="5"/>
      <c r="AFU4" s="14"/>
      <c r="AFV4" s="14"/>
      <c r="AFW4" s="90"/>
      <c r="AFX4" s="13"/>
      <c r="AFY4" s="13"/>
      <c r="AFZ4" s="88"/>
      <c r="AGA4" s="89"/>
      <c r="AGB4" s="5"/>
      <c r="AGC4" s="20"/>
      <c r="AGD4" s="5"/>
      <c r="AGE4" s="14"/>
      <c r="AGF4" s="14"/>
      <c r="AGG4" s="90"/>
      <c r="AGH4" s="13"/>
      <c r="AGI4" s="13"/>
      <c r="AGJ4" s="88"/>
      <c r="AGK4" s="89"/>
      <c r="AGL4" s="5"/>
      <c r="AGM4" s="20"/>
      <c r="AGN4" s="5"/>
      <c r="AGO4" s="14"/>
      <c r="AGP4" s="14"/>
      <c r="AGQ4" s="90"/>
      <c r="AGR4" s="13"/>
      <c r="AGS4" s="13"/>
      <c r="AGT4" s="88"/>
      <c r="AGU4" s="89"/>
      <c r="AGV4" s="5"/>
      <c r="AGW4" s="20"/>
      <c r="AGX4" s="5"/>
      <c r="AGY4" s="14"/>
      <c r="AGZ4" s="14"/>
      <c r="AHA4" s="90"/>
      <c r="AHB4" s="13"/>
      <c r="AHC4" s="13"/>
      <c r="AHD4" s="88"/>
      <c r="AHE4" s="89"/>
      <c r="AHF4" s="5"/>
      <c r="AHG4" s="20"/>
      <c r="AHH4" s="5"/>
      <c r="AHI4" s="14"/>
      <c r="AHJ4" s="14"/>
      <c r="AHK4" s="90"/>
      <c r="AHL4" s="13"/>
      <c r="AHM4" s="13"/>
      <c r="AHN4" s="88"/>
      <c r="AHO4" s="89"/>
      <c r="AHP4" s="5"/>
      <c r="AHQ4" s="20"/>
      <c r="AHR4" s="5"/>
      <c r="AHS4" s="14"/>
      <c r="AHT4" s="14"/>
      <c r="AHU4" s="90"/>
      <c r="AHV4" s="13"/>
      <c r="AHW4" s="13"/>
      <c r="AHX4" s="88"/>
      <c r="AHY4" s="89"/>
      <c r="AHZ4" s="5"/>
      <c r="AIA4" s="20"/>
      <c r="AIB4" s="5"/>
      <c r="AIC4" s="14"/>
      <c r="AID4" s="14"/>
      <c r="AIE4" s="90"/>
      <c r="AIF4" s="13"/>
      <c r="AIG4" s="13"/>
      <c r="AIH4" s="88"/>
      <c r="AII4" s="89"/>
      <c r="AIJ4" s="5"/>
      <c r="AIK4" s="20"/>
      <c r="AIL4" s="5"/>
      <c r="AIM4" s="14"/>
      <c r="AIN4" s="14"/>
      <c r="AIO4" s="90"/>
      <c r="AIP4" s="13"/>
      <c r="AIQ4" s="13"/>
      <c r="AIR4" s="88"/>
      <c r="AIS4" s="89"/>
      <c r="AIT4" s="5"/>
      <c r="AIU4" s="20"/>
      <c r="AIV4" s="5"/>
      <c r="AIW4" s="14"/>
      <c r="AIX4" s="14"/>
      <c r="AIY4" s="90"/>
      <c r="AIZ4" s="13"/>
      <c r="AJA4" s="13"/>
      <c r="AJB4" s="88"/>
      <c r="AJC4" s="89"/>
      <c r="AJD4" s="5"/>
      <c r="AJE4" s="20"/>
      <c r="AJF4" s="5"/>
      <c r="AJG4" s="14"/>
      <c r="AJH4" s="14"/>
      <c r="AJI4" s="90"/>
      <c r="AJJ4" s="13"/>
      <c r="AJK4" s="13"/>
      <c r="AJL4" s="88"/>
      <c r="AJM4" s="89"/>
      <c r="AJN4" s="5"/>
      <c r="AJO4" s="20"/>
      <c r="AJP4" s="5"/>
      <c r="AJQ4" s="14"/>
      <c r="AJR4" s="14"/>
      <c r="AJS4" s="90"/>
      <c r="AJT4" s="13"/>
      <c r="AJU4" s="13"/>
      <c r="AJV4" s="88"/>
      <c r="AJW4" s="89"/>
      <c r="AJX4" s="5"/>
      <c r="AJY4" s="20"/>
      <c r="AJZ4" s="5"/>
      <c r="AKA4" s="14"/>
      <c r="AKB4" s="14"/>
      <c r="AKC4" s="90"/>
      <c r="AKD4" s="13"/>
      <c r="AKE4" s="13"/>
      <c r="AKF4" s="88"/>
      <c r="AKG4" s="89"/>
      <c r="AKH4" s="5"/>
      <c r="AKI4" s="20"/>
      <c r="AKJ4" s="5"/>
      <c r="AKK4" s="14"/>
      <c r="AKL4" s="14"/>
      <c r="AKM4" s="90"/>
      <c r="AKN4" s="13"/>
      <c r="AKO4" s="13"/>
      <c r="AKP4" s="88"/>
      <c r="AKQ4" s="89"/>
      <c r="AKR4" s="5"/>
      <c r="AKS4" s="20"/>
      <c r="AKT4" s="5"/>
      <c r="AKU4" s="14"/>
      <c r="AKV4" s="14"/>
      <c r="AKW4" s="90"/>
      <c r="AKX4" s="13"/>
      <c r="AKY4" s="13"/>
      <c r="AKZ4" s="88"/>
      <c r="ALA4" s="89"/>
      <c r="ALB4" s="5"/>
      <c r="ALC4" s="20"/>
      <c r="ALD4" s="5"/>
      <c r="ALE4" s="14"/>
      <c r="ALF4" s="14"/>
      <c r="ALG4" s="90"/>
      <c r="ALH4" s="13"/>
      <c r="ALI4" s="13"/>
      <c r="ALJ4" s="88"/>
      <c r="ALK4" s="89"/>
      <c r="ALL4" s="5"/>
      <c r="ALM4" s="20"/>
      <c r="ALN4" s="5"/>
      <c r="ALO4" s="14"/>
      <c r="ALP4" s="14"/>
      <c r="ALQ4" s="90"/>
      <c r="ALR4" s="13"/>
      <c r="ALS4" s="13"/>
      <c r="ALT4" s="88"/>
      <c r="ALU4" s="89"/>
      <c r="ALV4" s="5"/>
      <c r="ALW4" s="20"/>
      <c r="ALX4" s="5"/>
      <c r="ALY4" s="14"/>
      <c r="ALZ4" s="14"/>
      <c r="AMA4" s="90"/>
      <c r="AMB4" s="13"/>
      <c r="AMC4" s="13"/>
      <c r="AMD4" s="88"/>
      <c r="AME4" s="89"/>
      <c r="AMF4" s="5"/>
      <c r="AMG4" s="20"/>
      <c r="AMH4" s="5"/>
      <c r="AMI4" s="14"/>
      <c r="AMJ4" s="14"/>
      <c r="AMK4" s="90"/>
      <c r="AML4" s="13"/>
      <c r="AMM4" s="13"/>
      <c r="AMN4" s="88"/>
      <c r="AMO4" s="89"/>
      <c r="AMP4" s="5"/>
      <c r="AMQ4" s="20"/>
      <c r="AMR4" s="5"/>
      <c r="AMS4" s="14"/>
      <c r="AMT4" s="14"/>
      <c r="AMU4" s="90"/>
      <c r="AMV4" s="13"/>
      <c r="AMW4" s="13"/>
      <c r="AMX4" s="88"/>
      <c r="AMY4" s="89"/>
      <c r="AMZ4" s="5"/>
      <c r="ANA4" s="20"/>
      <c r="ANB4" s="5"/>
      <c r="ANC4" s="14"/>
      <c r="AND4" s="14"/>
      <c r="ANE4" s="90"/>
      <c r="ANF4" s="13"/>
      <c r="ANG4" s="13"/>
      <c r="ANH4" s="88"/>
      <c r="ANI4" s="89"/>
      <c r="ANJ4" s="5"/>
      <c r="ANK4" s="20"/>
      <c r="ANL4" s="5"/>
      <c r="ANM4" s="14"/>
      <c r="ANN4" s="14"/>
      <c r="ANO4" s="90"/>
      <c r="ANP4" s="13"/>
      <c r="ANQ4" s="13"/>
      <c r="ANR4" s="88"/>
      <c r="ANS4" s="89"/>
      <c r="ANT4" s="5"/>
      <c r="ANU4" s="20"/>
      <c r="ANV4" s="5"/>
      <c r="ANW4" s="14"/>
      <c r="ANX4" s="14"/>
      <c r="ANY4" s="90"/>
      <c r="ANZ4" s="13"/>
      <c r="AOA4" s="13"/>
      <c r="AOB4" s="88"/>
      <c r="AOC4" s="89"/>
      <c r="AOD4" s="5"/>
      <c r="AOE4" s="20"/>
      <c r="AOF4" s="5"/>
      <c r="AOG4" s="14"/>
      <c r="AOH4" s="14"/>
      <c r="AOI4" s="90"/>
      <c r="AOJ4" s="13"/>
      <c r="AOK4" s="13"/>
      <c r="AOL4" s="88"/>
      <c r="AOM4" s="89"/>
      <c r="AON4" s="5"/>
      <c r="AOO4" s="20"/>
      <c r="AOP4" s="5"/>
      <c r="AOQ4" s="14"/>
      <c r="AOR4" s="14"/>
      <c r="AOS4" s="90"/>
      <c r="AOT4" s="13"/>
      <c r="AOU4" s="13"/>
      <c r="AOV4" s="88"/>
      <c r="AOW4" s="89"/>
      <c r="AOX4" s="5"/>
      <c r="AOY4" s="20"/>
      <c r="AOZ4" s="5"/>
      <c r="APA4" s="14"/>
      <c r="APB4" s="14"/>
      <c r="APC4" s="90"/>
      <c r="APD4" s="13"/>
      <c r="APE4" s="13"/>
      <c r="APF4" s="88"/>
      <c r="APG4" s="89"/>
      <c r="APH4" s="5"/>
      <c r="API4" s="20"/>
      <c r="APJ4" s="5"/>
      <c r="APK4" s="14"/>
      <c r="APL4" s="14"/>
      <c r="APM4" s="90"/>
      <c r="APN4" s="13"/>
      <c r="APO4" s="13"/>
      <c r="APP4" s="88"/>
      <c r="APQ4" s="89"/>
      <c r="APR4" s="5"/>
      <c r="APS4" s="20"/>
      <c r="APT4" s="5"/>
      <c r="APU4" s="14"/>
      <c r="APV4" s="14"/>
      <c r="APW4" s="90"/>
      <c r="APX4" s="13"/>
      <c r="APY4" s="13"/>
      <c r="APZ4" s="88"/>
      <c r="AQA4" s="89"/>
      <c r="AQB4" s="5"/>
      <c r="AQC4" s="20"/>
      <c r="AQD4" s="5"/>
      <c r="AQE4" s="14"/>
      <c r="AQF4" s="14"/>
      <c r="AQG4" s="90"/>
      <c r="AQH4" s="13"/>
      <c r="AQI4" s="13"/>
      <c r="AQJ4" s="88"/>
      <c r="AQK4" s="89"/>
      <c r="AQL4" s="5"/>
      <c r="AQM4" s="20"/>
      <c r="AQN4" s="5"/>
      <c r="AQO4" s="14"/>
      <c r="AQP4" s="14"/>
      <c r="AQQ4" s="90"/>
      <c r="AQR4" s="13"/>
      <c r="AQS4" s="13"/>
      <c r="AQT4" s="88"/>
      <c r="AQU4" s="89"/>
      <c r="AQV4" s="5"/>
      <c r="AQW4" s="20"/>
      <c r="AQX4" s="5"/>
      <c r="AQY4" s="14"/>
      <c r="AQZ4" s="14"/>
      <c r="ARA4" s="90"/>
      <c r="ARB4" s="13"/>
      <c r="ARC4" s="13"/>
      <c r="ARD4" s="88"/>
      <c r="ARE4" s="89"/>
      <c r="ARF4" s="5"/>
      <c r="ARG4" s="20"/>
      <c r="ARH4" s="5"/>
      <c r="ARI4" s="14"/>
      <c r="ARJ4" s="14"/>
      <c r="ARK4" s="90"/>
      <c r="ARL4" s="13"/>
      <c r="ARM4" s="13"/>
      <c r="ARN4" s="88"/>
      <c r="ARO4" s="89"/>
      <c r="ARP4" s="5"/>
      <c r="ARQ4" s="20"/>
      <c r="ARR4" s="5"/>
      <c r="ARS4" s="14"/>
      <c r="ART4" s="14"/>
      <c r="ARU4" s="90"/>
      <c r="ARV4" s="13"/>
      <c r="ARW4" s="13"/>
      <c r="ARX4" s="88"/>
      <c r="ARY4" s="89"/>
      <c r="ARZ4" s="5"/>
      <c r="ASA4" s="20"/>
      <c r="ASB4" s="5"/>
      <c r="ASC4" s="14"/>
      <c r="ASD4" s="14"/>
      <c r="ASE4" s="90"/>
      <c r="ASF4" s="13"/>
      <c r="ASG4" s="13"/>
      <c r="ASH4" s="88"/>
      <c r="ASI4" s="89"/>
      <c r="ASJ4" s="5"/>
      <c r="ASK4" s="20"/>
      <c r="ASL4" s="5"/>
      <c r="ASM4" s="14"/>
      <c r="ASN4" s="14"/>
      <c r="ASO4" s="90"/>
      <c r="ASP4" s="13"/>
      <c r="ASQ4" s="13"/>
      <c r="ASR4" s="88"/>
      <c r="ASS4" s="89"/>
      <c r="AST4" s="5"/>
      <c r="ASU4" s="20"/>
      <c r="ASV4" s="5"/>
      <c r="ASW4" s="14"/>
      <c r="ASX4" s="14"/>
      <c r="ASY4" s="90"/>
      <c r="ASZ4" s="13"/>
      <c r="ATA4" s="13"/>
      <c r="ATB4" s="88"/>
      <c r="ATC4" s="89"/>
      <c r="ATD4" s="5"/>
      <c r="ATE4" s="20"/>
      <c r="ATF4" s="5"/>
      <c r="ATG4" s="14"/>
      <c r="ATH4" s="14"/>
      <c r="ATI4" s="90"/>
      <c r="ATJ4" s="13"/>
      <c r="ATK4" s="13"/>
      <c r="ATL4" s="88"/>
      <c r="ATM4" s="89"/>
      <c r="ATN4" s="5"/>
      <c r="ATO4" s="20"/>
      <c r="ATP4" s="5"/>
      <c r="ATQ4" s="14"/>
      <c r="ATR4" s="14"/>
      <c r="ATS4" s="90"/>
      <c r="ATT4" s="13"/>
      <c r="ATU4" s="13"/>
      <c r="ATV4" s="88"/>
      <c r="ATW4" s="89"/>
      <c r="ATX4" s="5"/>
      <c r="ATY4" s="20"/>
      <c r="ATZ4" s="5"/>
      <c r="AUA4" s="14"/>
      <c r="AUB4" s="14"/>
      <c r="AUC4" s="90"/>
      <c r="AUD4" s="13"/>
      <c r="AUE4" s="13"/>
      <c r="AUF4" s="88"/>
      <c r="AUG4" s="89"/>
      <c r="AUH4" s="5"/>
      <c r="AUI4" s="20"/>
      <c r="AUJ4" s="5"/>
      <c r="AUK4" s="14"/>
      <c r="AUL4" s="14"/>
      <c r="AUM4" s="90"/>
      <c r="AUN4" s="13"/>
      <c r="AUO4" s="13"/>
      <c r="AUP4" s="88"/>
      <c r="AUQ4" s="89"/>
      <c r="AUR4" s="5"/>
      <c r="AUS4" s="20"/>
      <c r="AUT4" s="5"/>
      <c r="AUU4" s="14"/>
      <c r="AUV4" s="14"/>
      <c r="AUW4" s="90"/>
      <c r="AUX4" s="13"/>
      <c r="AUY4" s="13"/>
      <c r="AUZ4" s="88"/>
      <c r="AVA4" s="89"/>
      <c r="AVB4" s="5"/>
      <c r="AVC4" s="20"/>
      <c r="AVD4" s="5"/>
      <c r="AVE4" s="14"/>
      <c r="AVF4" s="14"/>
      <c r="AVG4" s="90"/>
      <c r="AVH4" s="13"/>
      <c r="AVI4" s="13"/>
      <c r="AVJ4" s="88"/>
      <c r="AVK4" s="89"/>
      <c r="AVL4" s="5"/>
      <c r="AVM4" s="20"/>
      <c r="AVN4" s="5"/>
      <c r="AVO4" s="14"/>
      <c r="AVP4" s="14"/>
      <c r="AVQ4" s="90"/>
      <c r="AVR4" s="13"/>
      <c r="AVS4" s="13"/>
      <c r="AVT4" s="88"/>
      <c r="AVU4" s="89"/>
      <c r="AVV4" s="5"/>
      <c r="AVW4" s="20"/>
      <c r="AVX4" s="5"/>
      <c r="AVY4" s="14"/>
      <c r="AVZ4" s="14"/>
      <c r="AWA4" s="90"/>
      <c r="AWB4" s="13"/>
      <c r="AWC4" s="13"/>
      <c r="AWD4" s="88"/>
      <c r="AWE4" s="89"/>
      <c r="AWF4" s="5"/>
      <c r="AWG4" s="20"/>
      <c r="AWH4" s="5"/>
      <c r="AWI4" s="14"/>
      <c r="AWJ4" s="14"/>
      <c r="AWK4" s="90"/>
      <c r="AWL4" s="13"/>
      <c r="AWM4" s="13"/>
      <c r="AWN4" s="88"/>
      <c r="AWO4" s="89"/>
      <c r="AWP4" s="5"/>
      <c r="AWQ4" s="20"/>
      <c r="AWR4" s="5"/>
      <c r="AWS4" s="14"/>
      <c r="AWT4" s="14"/>
      <c r="AWU4" s="90"/>
      <c r="AWV4" s="13"/>
      <c r="AWW4" s="13"/>
      <c r="AWX4" s="88"/>
      <c r="AWY4" s="89"/>
      <c r="AWZ4" s="5"/>
      <c r="AXA4" s="20"/>
      <c r="AXB4" s="5"/>
      <c r="AXC4" s="14"/>
      <c r="AXD4" s="14"/>
      <c r="AXE4" s="90"/>
      <c r="AXF4" s="13"/>
      <c r="AXG4" s="13"/>
      <c r="AXH4" s="88"/>
      <c r="AXI4" s="89"/>
      <c r="AXJ4" s="5"/>
      <c r="AXK4" s="20"/>
      <c r="AXL4" s="5"/>
      <c r="AXM4" s="14"/>
      <c r="AXN4" s="14"/>
      <c r="AXO4" s="90"/>
      <c r="AXP4" s="13"/>
      <c r="AXQ4" s="13"/>
      <c r="AXR4" s="88"/>
      <c r="AXS4" s="89"/>
      <c r="AXT4" s="5"/>
      <c r="AXU4" s="20"/>
      <c r="AXV4" s="5"/>
      <c r="AXW4" s="14"/>
      <c r="AXX4" s="14"/>
      <c r="AXY4" s="90"/>
      <c r="AXZ4" s="13"/>
      <c r="AYA4" s="13"/>
      <c r="AYB4" s="88"/>
      <c r="AYC4" s="89"/>
      <c r="AYD4" s="5"/>
      <c r="AYE4" s="20"/>
      <c r="AYF4" s="5"/>
      <c r="AYG4" s="14"/>
      <c r="AYH4" s="14"/>
      <c r="AYI4" s="90"/>
      <c r="AYJ4" s="13"/>
      <c r="AYK4" s="13"/>
      <c r="AYL4" s="88"/>
      <c r="AYM4" s="89"/>
      <c r="AYN4" s="5"/>
      <c r="AYO4" s="20"/>
      <c r="AYP4" s="5"/>
      <c r="AYQ4" s="14"/>
      <c r="AYR4" s="14"/>
      <c r="AYS4" s="90"/>
      <c r="AYT4" s="13"/>
      <c r="AYU4" s="13"/>
      <c r="AYV4" s="88"/>
      <c r="AYW4" s="89"/>
      <c r="AYX4" s="5"/>
      <c r="AYY4" s="20"/>
      <c r="AYZ4" s="5"/>
      <c r="AZA4" s="14"/>
      <c r="AZB4" s="14"/>
      <c r="AZC4" s="90"/>
      <c r="AZD4" s="13"/>
      <c r="AZE4" s="13"/>
      <c r="AZF4" s="88"/>
      <c r="AZG4" s="89"/>
      <c r="AZH4" s="5"/>
      <c r="AZI4" s="20"/>
      <c r="AZJ4" s="5"/>
      <c r="AZK4" s="14"/>
      <c r="AZL4" s="14"/>
      <c r="AZM4" s="90"/>
      <c r="AZN4" s="13"/>
      <c r="AZO4" s="13"/>
      <c r="AZP4" s="88"/>
      <c r="AZQ4" s="89"/>
      <c r="AZR4" s="5"/>
      <c r="AZS4" s="20"/>
      <c r="AZT4" s="5"/>
      <c r="AZU4" s="14"/>
      <c r="AZV4" s="14"/>
      <c r="AZW4" s="90"/>
      <c r="AZX4" s="13"/>
      <c r="AZY4" s="13"/>
      <c r="AZZ4" s="88"/>
      <c r="BAA4" s="89"/>
      <c r="BAB4" s="5"/>
      <c r="BAC4" s="20"/>
      <c r="BAD4" s="5"/>
      <c r="BAE4" s="14"/>
      <c r="BAF4" s="14"/>
      <c r="BAG4" s="90"/>
      <c r="BAH4" s="13"/>
      <c r="BAI4" s="13"/>
      <c r="BAJ4" s="88"/>
      <c r="BAK4" s="89"/>
      <c r="BAL4" s="5"/>
      <c r="BAM4" s="20"/>
      <c r="BAN4" s="5"/>
      <c r="BAO4" s="14"/>
      <c r="BAP4" s="14"/>
      <c r="BAQ4" s="90"/>
      <c r="BAR4" s="13"/>
      <c r="BAS4" s="13"/>
      <c r="BAT4" s="88"/>
      <c r="BAU4" s="89"/>
      <c r="BAV4" s="5"/>
      <c r="BAW4" s="20"/>
      <c r="BAX4" s="5"/>
      <c r="BAY4" s="14"/>
      <c r="BAZ4" s="14"/>
      <c r="BBA4" s="90"/>
      <c r="BBB4" s="13"/>
      <c r="BBC4" s="13"/>
      <c r="BBD4" s="88"/>
      <c r="BBE4" s="89"/>
      <c r="BBF4" s="5"/>
      <c r="BBG4" s="20"/>
      <c r="BBH4" s="5"/>
      <c r="BBI4" s="14"/>
      <c r="BBJ4" s="14"/>
      <c r="BBK4" s="90"/>
      <c r="BBL4" s="13"/>
      <c r="BBM4" s="13"/>
      <c r="BBN4" s="88"/>
      <c r="BBO4" s="89"/>
      <c r="BBP4" s="5"/>
      <c r="BBQ4" s="20"/>
      <c r="BBR4" s="5"/>
      <c r="BBS4" s="14"/>
      <c r="BBT4" s="14"/>
      <c r="BBU4" s="90"/>
      <c r="BBV4" s="13"/>
      <c r="BBW4" s="13"/>
      <c r="BBX4" s="88"/>
      <c r="BBY4" s="89"/>
      <c r="BBZ4" s="5"/>
      <c r="BCA4" s="20"/>
      <c r="BCB4" s="5"/>
      <c r="BCC4" s="14"/>
      <c r="BCD4" s="14"/>
      <c r="BCE4" s="90"/>
      <c r="BCF4" s="13"/>
      <c r="BCG4" s="13"/>
      <c r="BCH4" s="88"/>
      <c r="BCI4" s="89"/>
      <c r="BCJ4" s="5"/>
      <c r="BCK4" s="20"/>
      <c r="BCL4" s="5"/>
      <c r="BCM4" s="14"/>
      <c r="BCN4" s="14"/>
      <c r="BCO4" s="90"/>
      <c r="BCP4" s="13"/>
      <c r="BCQ4" s="13"/>
      <c r="BCR4" s="88"/>
      <c r="BCS4" s="89"/>
      <c r="BCT4" s="5"/>
      <c r="BCU4" s="20"/>
      <c r="BCV4" s="5"/>
      <c r="BCW4" s="14"/>
      <c r="BCX4" s="14"/>
      <c r="BCY4" s="90"/>
      <c r="BCZ4" s="13"/>
      <c r="BDA4" s="13"/>
      <c r="BDB4" s="88"/>
      <c r="BDC4" s="89"/>
      <c r="BDD4" s="5"/>
      <c r="BDE4" s="20"/>
      <c r="BDF4" s="5"/>
      <c r="BDG4" s="14"/>
      <c r="BDH4" s="14"/>
      <c r="BDI4" s="90"/>
      <c r="BDJ4" s="13"/>
      <c r="BDK4" s="13"/>
      <c r="BDL4" s="88"/>
      <c r="BDM4" s="89"/>
      <c r="BDN4" s="5"/>
      <c r="BDO4" s="20"/>
      <c r="BDP4" s="5"/>
      <c r="BDQ4" s="14"/>
      <c r="BDR4" s="14"/>
      <c r="BDS4" s="90"/>
      <c r="BDT4" s="13"/>
      <c r="BDU4" s="13"/>
      <c r="BDV4" s="88"/>
      <c r="BDW4" s="89"/>
      <c r="BDX4" s="5"/>
      <c r="BDY4" s="20"/>
      <c r="BDZ4" s="5"/>
      <c r="BEA4" s="14"/>
      <c r="BEB4" s="14"/>
      <c r="BEC4" s="90"/>
      <c r="BED4" s="13"/>
      <c r="BEE4" s="13"/>
      <c r="BEF4" s="88"/>
      <c r="BEG4" s="89"/>
      <c r="BEH4" s="5"/>
      <c r="BEI4" s="20"/>
      <c r="BEJ4" s="5"/>
      <c r="BEK4" s="14"/>
      <c r="BEL4" s="14"/>
      <c r="BEM4" s="90"/>
      <c r="BEN4" s="13"/>
      <c r="BEO4" s="13"/>
      <c r="BEP4" s="88"/>
      <c r="BEQ4" s="89"/>
      <c r="BER4" s="5"/>
      <c r="BES4" s="20"/>
      <c r="BET4" s="5"/>
      <c r="BEU4" s="14"/>
      <c r="BEV4" s="14"/>
      <c r="BEW4" s="90"/>
      <c r="BEX4" s="13"/>
      <c r="BEY4" s="13"/>
      <c r="BEZ4" s="88"/>
      <c r="BFA4" s="89"/>
      <c r="BFB4" s="5"/>
      <c r="BFC4" s="20"/>
      <c r="BFD4" s="5"/>
      <c r="BFE4" s="14"/>
      <c r="BFF4" s="14"/>
      <c r="BFG4" s="90"/>
      <c r="BFH4" s="13"/>
      <c r="BFI4" s="13"/>
      <c r="BFJ4" s="88"/>
      <c r="BFK4" s="89"/>
      <c r="BFL4" s="5"/>
      <c r="BFM4" s="20"/>
      <c r="BFN4" s="5"/>
      <c r="BFO4" s="14"/>
      <c r="BFP4" s="14"/>
      <c r="BFQ4" s="90"/>
      <c r="BFR4" s="13"/>
      <c r="BFS4" s="13"/>
      <c r="BFT4" s="88"/>
      <c r="BFU4" s="89"/>
      <c r="BFV4" s="5"/>
      <c r="BFW4" s="20"/>
      <c r="BFX4" s="5"/>
      <c r="BFY4" s="14"/>
      <c r="BFZ4" s="14"/>
      <c r="BGA4" s="90"/>
      <c r="BGB4" s="13"/>
      <c r="BGC4" s="13"/>
      <c r="BGD4" s="88"/>
      <c r="BGE4" s="89"/>
      <c r="BGF4" s="5"/>
      <c r="BGG4" s="20"/>
      <c r="BGH4" s="5"/>
      <c r="BGI4" s="14"/>
      <c r="BGJ4" s="14"/>
      <c r="BGK4" s="90"/>
      <c r="BGL4" s="13"/>
      <c r="BGM4" s="13"/>
      <c r="BGN4" s="88"/>
      <c r="BGO4" s="89"/>
      <c r="BGP4" s="5"/>
      <c r="BGQ4" s="20"/>
      <c r="BGR4" s="5"/>
      <c r="BGS4" s="14"/>
      <c r="BGT4" s="14"/>
      <c r="BGU4" s="90"/>
      <c r="BGV4" s="13"/>
      <c r="BGW4" s="13"/>
      <c r="BGX4" s="88"/>
      <c r="BGY4" s="89"/>
      <c r="BGZ4" s="5"/>
      <c r="BHA4" s="20"/>
      <c r="BHB4" s="5"/>
      <c r="BHC4" s="14"/>
      <c r="BHD4" s="14"/>
      <c r="BHE4" s="90"/>
      <c r="BHF4" s="13"/>
      <c r="BHG4" s="13"/>
      <c r="BHH4" s="88"/>
      <c r="BHI4" s="89"/>
      <c r="BHJ4" s="5"/>
      <c r="BHK4" s="20"/>
      <c r="BHL4" s="5"/>
      <c r="BHM4" s="14"/>
      <c r="BHN4" s="14"/>
      <c r="BHO4" s="90"/>
      <c r="BHP4" s="13"/>
      <c r="BHQ4" s="13"/>
      <c r="BHR4" s="88"/>
      <c r="BHS4" s="89"/>
      <c r="BHT4" s="5"/>
      <c r="BHU4" s="20"/>
      <c r="BHV4" s="5"/>
      <c r="BHW4" s="14"/>
      <c r="BHX4" s="14"/>
      <c r="BHY4" s="90"/>
      <c r="BHZ4" s="13"/>
      <c r="BIA4" s="13"/>
      <c r="BIB4" s="88"/>
      <c r="BIC4" s="89"/>
      <c r="BID4" s="5"/>
      <c r="BIE4" s="20"/>
      <c r="BIF4" s="5"/>
      <c r="BIG4" s="14"/>
      <c r="BIH4" s="14"/>
      <c r="BII4" s="90"/>
      <c r="BIJ4" s="13"/>
      <c r="BIK4" s="13"/>
      <c r="BIL4" s="88"/>
      <c r="BIM4" s="89"/>
      <c r="BIN4" s="5"/>
      <c r="BIO4" s="20"/>
      <c r="BIP4" s="5"/>
      <c r="BIQ4" s="14"/>
      <c r="BIR4" s="14"/>
      <c r="BIS4" s="90"/>
      <c r="BIT4" s="13"/>
      <c r="BIU4" s="13"/>
      <c r="BIV4" s="88"/>
      <c r="BIW4" s="89"/>
      <c r="BIX4" s="5"/>
      <c r="BIY4" s="20"/>
      <c r="BIZ4" s="5"/>
      <c r="BJA4" s="14"/>
      <c r="BJB4" s="14"/>
      <c r="BJC4" s="90"/>
      <c r="BJD4" s="13"/>
      <c r="BJE4" s="13"/>
      <c r="BJF4" s="88"/>
      <c r="BJG4" s="89"/>
      <c r="BJH4" s="5"/>
      <c r="BJI4" s="20"/>
      <c r="BJJ4" s="5"/>
      <c r="BJK4" s="14"/>
      <c r="BJL4" s="14"/>
      <c r="BJM4" s="90"/>
      <c r="BJN4" s="13"/>
      <c r="BJO4" s="13"/>
      <c r="BJP4" s="88"/>
      <c r="BJQ4" s="89"/>
      <c r="BJR4" s="5"/>
      <c r="BJS4" s="20"/>
      <c r="BJT4" s="5"/>
      <c r="BJU4" s="14"/>
      <c r="BJV4" s="14"/>
      <c r="BJW4" s="90"/>
      <c r="BJX4" s="13"/>
      <c r="BJY4" s="13"/>
      <c r="BJZ4" s="88"/>
      <c r="BKA4" s="89"/>
      <c r="BKB4" s="5"/>
      <c r="BKC4" s="20"/>
      <c r="BKD4" s="5"/>
      <c r="BKE4" s="14"/>
      <c r="BKF4" s="14"/>
      <c r="BKG4" s="90"/>
      <c r="BKH4" s="13"/>
      <c r="BKI4" s="13"/>
      <c r="BKJ4" s="88"/>
      <c r="BKK4" s="89"/>
      <c r="BKL4" s="5"/>
      <c r="BKM4" s="20"/>
      <c r="BKN4" s="5"/>
      <c r="BKO4" s="14"/>
      <c r="BKP4" s="14"/>
      <c r="BKQ4" s="90"/>
      <c r="BKR4" s="13"/>
      <c r="BKS4" s="13"/>
      <c r="BKT4" s="88"/>
      <c r="BKU4" s="89"/>
      <c r="BKV4" s="5"/>
      <c r="BKW4" s="20"/>
      <c r="BKX4" s="5"/>
      <c r="BKY4" s="14"/>
      <c r="BKZ4" s="14"/>
      <c r="BLA4" s="90"/>
      <c r="BLB4" s="13"/>
      <c r="BLC4" s="13"/>
      <c r="BLD4" s="88"/>
      <c r="BLE4" s="89"/>
      <c r="BLF4" s="5"/>
      <c r="BLG4" s="20"/>
      <c r="BLH4" s="5"/>
      <c r="BLI4" s="14"/>
      <c r="BLJ4" s="14"/>
      <c r="BLK4" s="90"/>
      <c r="BLL4" s="13"/>
      <c r="BLM4" s="13"/>
      <c r="BLN4" s="88"/>
      <c r="BLO4" s="89"/>
      <c r="BLP4" s="5"/>
      <c r="BLQ4" s="20"/>
      <c r="BLR4" s="5"/>
      <c r="BLS4" s="14"/>
      <c r="BLT4" s="14"/>
      <c r="BLU4" s="90"/>
      <c r="BLV4" s="13"/>
      <c r="BLW4" s="13"/>
      <c r="BLX4" s="88"/>
      <c r="BLY4" s="89"/>
      <c r="BLZ4" s="5"/>
      <c r="BMA4" s="20"/>
      <c r="BMB4" s="5"/>
      <c r="BMC4" s="14"/>
      <c r="BMD4" s="14"/>
      <c r="BME4" s="90"/>
      <c r="BMF4" s="13"/>
      <c r="BMG4" s="13"/>
      <c r="BMH4" s="88"/>
      <c r="BMI4" s="89"/>
      <c r="BMJ4" s="5"/>
      <c r="BMK4" s="20"/>
      <c r="BML4" s="5"/>
      <c r="BMM4" s="14"/>
      <c r="BMN4" s="14"/>
      <c r="BMO4" s="90"/>
      <c r="BMP4" s="13"/>
      <c r="BMQ4" s="13"/>
      <c r="BMR4" s="88"/>
      <c r="BMS4" s="89"/>
      <c r="BMT4" s="5"/>
      <c r="BMU4" s="20"/>
      <c r="BMV4" s="5"/>
      <c r="BMW4" s="14"/>
      <c r="BMX4" s="14"/>
      <c r="BMY4" s="90"/>
      <c r="BMZ4" s="13"/>
      <c r="BNA4" s="13"/>
      <c r="BNB4" s="88"/>
      <c r="BNC4" s="89"/>
      <c r="BND4" s="5"/>
      <c r="BNE4" s="20"/>
      <c r="BNF4" s="5"/>
      <c r="BNG4" s="14"/>
      <c r="BNH4" s="14"/>
      <c r="BNI4" s="90"/>
      <c r="BNJ4" s="13"/>
      <c r="BNK4" s="13"/>
      <c r="BNL4" s="88"/>
      <c r="BNM4" s="89"/>
      <c r="BNN4" s="5"/>
      <c r="BNO4" s="20"/>
      <c r="BNP4" s="5"/>
      <c r="BNQ4" s="14"/>
      <c r="BNR4" s="14"/>
      <c r="BNS4" s="90"/>
      <c r="BNT4" s="13"/>
      <c r="BNU4" s="13"/>
      <c r="BNV4" s="88"/>
      <c r="BNW4" s="89"/>
      <c r="BNX4" s="5"/>
      <c r="BNY4" s="20"/>
      <c r="BNZ4" s="5"/>
      <c r="BOA4" s="14"/>
      <c r="BOB4" s="14"/>
      <c r="BOC4" s="90"/>
      <c r="BOD4" s="13"/>
      <c r="BOE4" s="13"/>
      <c r="BOF4" s="88"/>
      <c r="BOG4" s="89"/>
      <c r="BOH4" s="5"/>
      <c r="BOI4" s="20"/>
      <c r="BOJ4" s="5"/>
      <c r="BOK4" s="14"/>
      <c r="BOL4" s="14"/>
      <c r="BOM4" s="90"/>
      <c r="BON4" s="13"/>
      <c r="BOO4" s="13"/>
      <c r="BOP4" s="88"/>
      <c r="BOQ4" s="89"/>
      <c r="BOR4" s="5"/>
      <c r="BOS4" s="20"/>
      <c r="BOT4" s="5"/>
      <c r="BOU4" s="14"/>
      <c r="BOV4" s="14"/>
      <c r="BOW4" s="90"/>
      <c r="BOX4" s="13"/>
      <c r="BOY4" s="13"/>
      <c r="BOZ4" s="88"/>
      <c r="BPA4" s="89"/>
      <c r="BPB4" s="5"/>
      <c r="BPC4" s="20"/>
      <c r="BPD4" s="5"/>
      <c r="BPE4" s="14"/>
      <c r="BPF4" s="14"/>
      <c r="BPG4" s="90"/>
      <c r="BPH4" s="13"/>
      <c r="BPI4" s="13"/>
      <c r="BPJ4" s="88"/>
      <c r="BPK4" s="89"/>
      <c r="BPL4" s="5"/>
      <c r="BPM4" s="20"/>
      <c r="BPN4" s="5"/>
      <c r="BPO4" s="14"/>
      <c r="BPP4" s="14"/>
      <c r="BPQ4" s="90"/>
      <c r="BPR4" s="13"/>
      <c r="BPS4" s="13"/>
      <c r="BPT4" s="88"/>
      <c r="BPU4" s="89"/>
      <c r="BPV4" s="5"/>
      <c r="BPW4" s="20"/>
      <c r="BPX4" s="5"/>
      <c r="BPY4" s="14"/>
      <c r="BPZ4" s="14"/>
      <c r="BQA4" s="90"/>
      <c r="BQB4" s="13"/>
      <c r="BQC4" s="13"/>
      <c r="BQD4" s="88"/>
      <c r="BQE4" s="89"/>
      <c r="BQF4" s="5"/>
      <c r="BQG4" s="20"/>
      <c r="BQH4" s="5"/>
      <c r="BQI4" s="14"/>
      <c r="BQJ4" s="14"/>
      <c r="BQK4" s="90"/>
      <c r="BQL4" s="13"/>
      <c r="BQM4" s="13"/>
      <c r="BQN4" s="88"/>
      <c r="BQO4" s="89"/>
      <c r="BQP4" s="5"/>
      <c r="BQQ4" s="20"/>
      <c r="BQR4" s="5"/>
      <c r="BQS4" s="14"/>
      <c r="BQT4" s="14"/>
      <c r="BQU4" s="90"/>
      <c r="BQV4" s="13"/>
      <c r="BQW4" s="13"/>
      <c r="BQX4" s="88"/>
      <c r="BQY4" s="89"/>
      <c r="BQZ4" s="5"/>
      <c r="BRA4" s="20"/>
      <c r="BRB4" s="5"/>
      <c r="BRC4" s="14"/>
      <c r="BRD4" s="14"/>
      <c r="BRE4" s="90"/>
      <c r="BRF4" s="13"/>
      <c r="BRG4" s="13"/>
      <c r="BRH4" s="88"/>
      <c r="BRI4" s="89"/>
      <c r="BRJ4" s="5"/>
      <c r="BRK4" s="20"/>
      <c r="BRL4" s="5"/>
      <c r="BRM4" s="14"/>
      <c r="BRN4" s="14"/>
      <c r="BRO4" s="90"/>
      <c r="BRP4" s="13"/>
      <c r="BRQ4" s="13"/>
      <c r="BRR4" s="88"/>
      <c r="BRS4" s="89"/>
      <c r="BRT4" s="5"/>
      <c r="BRU4" s="20"/>
      <c r="BRV4" s="5"/>
      <c r="BRW4" s="14"/>
      <c r="BRX4" s="14"/>
      <c r="BRY4" s="90"/>
      <c r="BRZ4" s="13"/>
      <c r="BSA4" s="13"/>
      <c r="BSB4" s="88"/>
      <c r="BSC4" s="89"/>
      <c r="BSD4" s="5"/>
      <c r="BSE4" s="20"/>
      <c r="BSF4" s="5"/>
      <c r="BSG4" s="14"/>
      <c r="BSH4" s="14"/>
      <c r="BSI4" s="90"/>
      <c r="BSJ4" s="13"/>
      <c r="BSK4" s="13"/>
      <c r="BSL4" s="88"/>
      <c r="BSM4" s="89"/>
      <c r="BSN4" s="5"/>
      <c r="BSO4" s="20"/>
      <c r="BSP4" s="5"/>
      <c r="BSQ4" s="14"/>
      <c r="BSR4" s="14"/>
      <c r="BSS4" s="90"/>
      <c r="BST4" s="13"/>
      <c r="BSU4" s="13"/>
      <c r="BSV4" s="88"/>
      <c r="BSW4" s="89"/>
      <c r="BSX4" s="5"/>
      <c r="BSY4" s="20"/>
      <c r="BSZ4" s="5"/>
      <c r="BTA4" s="14"/>
      <c r="BTB4" s="14"/>
      <c r="BTC4" s="90"/>
      <c r="BTD4" s="13"/>
      <c r="BTE4" s="13"/>
      <c r="BTF4" s="88"/>
      <c r="BTG4" s="89"/>
      <c r="BTH4" s="5"/>
      <c r="BTI4" s="20"/>
      <c r="BTJ4" s="5"/>
      <c r="BTK4" s="14"/>
      <c r="BTL4" s="14"/>
      <c r="BTM4" s="90"/>
      <c r="BTN4" s="13"/>
      <c r="BTO4" s="13"/>
      <c r="BTP4" s="88"/>
      <c r="BTQ4" s="89"/>
      <c r="BTR4" s="5"/>
      <c r="BTS4" s="20"/>
      <c r="BTT4" s="5"/>
      <c r="BTU4" s="14"/>
      <c r="BTV4" s="14"/>
      <c r="BTW4" s="90"/>
      <c r="BTX4" s="13"/>
      <c r="BTY4" s="13"/>
      <c r="BTZ4" s="88"/>
      <c r="BUA4" s="89"/>
      <c r="BUB4" s="5"/>
      <c r="BUC4" s="20"/>
      <c r="BUD4" s="5"/>
      <c r="BUE4" s="14"/>
      <c r="BUF4" s="14"/>
      <c r="BUG4" s="90"/>
      <c r="BUH4" s="13"/>
      <c r="BUI4" s="13"/>
      <c r="BUJ4" s="88"/>
      <c r="BUK4" s="89"/>
      <c r="BUL4" s="5"/>
      <c r="BUM4" s="20"/>
      <c r="BUN4" s="5"/>
      <c r="BUO4" s="14"/>
      <c r="BUP4" s="14"/>
      <c r="BUQ4" s="90"/>
      <c r="BUR4" s="13"/>
      <c r="BUS4" s="13"/>
      <c r="BUT4" s="88"/>
      <c r="BUU4" s="89"/>
      <c r="BUV4" s="5"/>
      <c r="BUW4" s="20"/>
      <c r="BUX4" s="5"/>
      <c r="BUY4" s="14"/>
      <c r="BUZ4" s="14"/>
      <c r="BVA4" s="90"/>
      <c r="BVB4" s="13"/>
      <c r="BVC4" s="13"/>
      <c r="BVD4" s="88"/>
      <c r="BVE4" s="89"/>
      <c r="BVF4" s="5"/>
      <c r="BVG4" s="20"/>
      <c r="BVH4" s="5"/>
      <c r="BVI4" s="14"/>
      <c r="BVJ4" s="14"/>
      <c r="BVK4" s="90"/>
      <c r="BVL4" s="13"/>
      <c r="BVM4" s="13"/>
      <c r="BVN4" s="88"/>
      <c r="BVO4" s="89"/>
      <c r="BVP4" s="5"/>
      <c r="BVQ4" s="20"/>
      <c r="BVR4" s="5"/>
      <c r="BVS4" s="14"/>
      <c r="BVT4" s="14"/>
      <c r="BVU4" s="90"/>
      <c r="BVV4" s="13"/>
      <c r="BVW4" s="13"/>
      <c r="BVX4" s="88"/>
      <c r="BVY4" s="89"/>
      <c r="BVZ4" s="5"/>
      <c r="BWA4" s="20"/>
      <c r="BWB4" s="5"/>
      <c r="BWC4" s="14"/>
      <c r="BWD4" s="14"/>
      <c r="BWE4" s="90"/>
      <c r="BWF4" s="13"/>
      <c r="BWG4" s="13"/>
      <c r="BWH4" s="88"/>
      <c r="BWI4" s="89"/>
      <c r="BWJ4" s="5"/>
      <c r="BWK4" s="20"/>
      <c r="BWL4" s="5"/>
      <c r="BWM4" s="14"/>
      <c r="BWN4" s="14"/>
      <c r="BWO4" s="90"/>
      <c r="BWP4" s="13"/>
      <c r="BWQ4" s="13"/>
      <c r="BWR4" s="88"/>
      <c r="BWS4" s="89"/>
      <c r="BWT4" s="5"/>
      <c r="BWU4" s="20"/>
      <c r="BWV4" s="5"/>
      <c r="BWW4" s="14"/>
      <c r="BWX4" s="14"/>
      <c r="BWY4" s="90"/>
      <c r="BWZ4" s="13"/>
      <c r="BXA4" s="13"/>
      <c r="BXB4" s="88"/>
      <c r="BXC4" s="89"/>
      <c r="BXD4" s="5"/>
      <c r="BXE4" s="20"/>
      <c r="BXF4" s="5"/>
      <c r="BXG4" s="14"/>
      <c r="BXH4" s="14"/>
      <c r="BXI4" s="90"/>
      <c r="BXJ4" s="13"/>
      <c r="BXK4" s="13"/>
      <c r="BXL4" s="88"/>
      <c r="BXM4" s="89"/>
      <c r="BXN4" s="5"/>
      <c r="BXO4" s="20"/>
      <c r="BXP4" s="5"/>
      <c r="BXQ4" s="14"/>
      <c r="BXR4" s="14"/>
      <c r="BXS4" s="90"/>
      <c r="BXT4" s="13"/>
      <c r="BXU4" s="13"/>
      <c r="BXV4" s="88"/>
      <c r="BXW4" s="89"/>
      <c r="BXX4" s="5"/>
      <c r="BXY4" s="20"/>
      <c r="BXZ4" s="5"/>
      <c r="BYA4" s="14"/>
      <c r="BYB4" s="14"/>
      <c r="BYC4" s="90"/>
      <c r="BYD4" s="13"/>
      <c r="BYE4" s="13"/>
      <c r="BYF4" s="88"/>
      <c r="BYG4" s="89"/>
      <c r="BYH4" s="5"/>
      <c r="BYI4" s="20"/>
      <c r="BYJ4" s="5"/>
      <c r="BYK4" s="14"/>
      <c r="BYL4" s="14"/>
      <c r="BYM4" s="90"/>
      <c r="BYN4" s="13"/>
      <c r="BYO4" s="13"/>
      <c r="BYP4" s="88"/>
      <c r="BYQ4" s="89"/>
      <c r="BYR4" s="5"/>
      <c r="BYS4" s="20"/>
      <c r="BYT4" s="5"/>
      <c r="BYU4" s="14"/>
      <c r="BYV4" s="14"/>
      <c r="BYW4" s="90"/>
      <c r="BYX4" s="13"/>
      <c r="BYY4" s="13"/>
      <c r="BYZ4" s="88"/>
      <c r="BZA4" s="89"/>
      <c r="BZB4" s="5"/>
      <c r="BZC4" s="20"/>
      <c r="BZD4" s="5"/>
      <c r="BZE4" s="14"/>
      <c r="BZF4" s="14"/>
      <c r="BZG4" s="90"/>
      <c r="BZH4" s="13"/>
      <c r="BZI4" s="13"/>
      <c r="BZJ4" s="88"/>
      <c r="BZK4" s="89"/>
      <c r="BZL4" s="5"/>
      <c r="BZM4" s="20"/>
      <c r="BZN4" s="5"/>
      <c r="BZO4" s="14"/>
      <c r="BZP4" s="14"/>
      <c r="BZQ4" s="90"/>
      <c r="BZR4" s="13"/>
      <c r="BZS4" s="13"/>
      <c r="BZT4" s="88"/>
      <c r="BZU4" s="89"/>
      <c r="BZV4" s="5"/>
      <c r="BZW4" s="20"/>
      <c r="BZX4" s="5"/>
      <c r="BZY4" s="14"/>
      <c r="BZZ4" s="14"/>
      <c r="CAA4" s="90"/>
      <c r="CAB4" s="13"/>
      <c r="CAC4" s="13"/>
      <c r="CAD4" s="88"/>
      <c r="CAE4" s="89"/>
      <c r="CAF4" s="5"/>
      <c r="CAG4" s="20"/>
      <c r="CAH4" s="5"/>
      <c r="CAI4" s="14"/>
      <c r="CAJ4" s="14"/>
      <c r="CAK4" s="90"/>
      <c r="CAL4" s="13"/>
      <c r="CAM4" s="13"/>
      <c r="CAN4" s="88"/>
      <c r="CAO4" s="89"/>
      <c r="CAP4" s="5"/>
      <c r="CAQ4" s="20"/>
      <c r="CAR4" s="5"/>
      <c r="CAS4" s="14"/>
      <c r="CAT4" s="14"/>
      <c r="CAU4" s="90"/>
      <c r="CAV4" s="13"/>
      <c r="CAW4" s="13"/>
      <c r="CAX4" s="88"/>
      <c r="CAY4" s="89"/>
      <c r="CAZ4" s="5"/>
      <c r="CBA4" s="20"/>
      <c r="CBB4" s="5"/>
      <c r="CBC4" s="14"/>
      <c r="CBD4" s="14"/>
      <c r="CBE4" s="90"/>
      <c r="CBF4" s="13"/>
      <c r="CBG4" s="13"/>
      <c r="CBH4" s="88"/>
      <c r="CBI4" s="89"/>
      <c r="CBJ4" s="5"/>
      <c r="CBK4" s="20"/>
      <c r="CBL4" s="5"/>
      <c r="CBM4" s="14"/>
      <c r="CBN4" s="14"/>
      <c r="CBO4" s="90"/>
      <c r="CBP4" s="13"/>
      <c r="CBQ4" s="13"/>
      <c r="CBR4" s="88"/>
      <c r="CBS4" s="89"/>
      <c r="CBT4" s="5"/>
      <c r="CBU4" s="20"/>
      <c r="CBV4" s="5"/>
      <c r="CBW4" s="14"/>
      <c r="CBX4" s="14"/>
      <c r="CBY4" s="90"/>
      <c r="CBZ4" s="13"/>
      <c r="CCA4" s="13"/>
      <c r="CCB4" s="88"/>
      <c r="CCC4" s="89"/>
      <c r="CCD4" s="5"/>
      <c r="CCE4" s="20"/>
      <c r="CCF4" s="5"/>
      <c r="CCG4" s="14"/>
      <c r="CCH4" s="14"/>
      <c r="CCI4" s="90"/>
      <c r="CCJ4" s="13"/>
      <c r="CCK4" s="13"/>
      <c r="CCL4" s="88"/>
      <c r="CCM4" s="89"/>
      <c r="CCN4" s="5"/>
      <c r="CCO4" s="20"/>
      <c r="CCP4" s="5"/>
      <c r="CCQ4" s="14"/>
      <c r="CCR4" s="14"/>
      <c r="CCS4" s="90"/>
      <c r="CCT4" s="13"/>
      <c r="CCU4" s="13"/>
      <c r="CCV4" s="88"/>
      <c r="CCW4" s="89"/>
      <c r="CCX4" s="5"/>
      <c r="CCY4" s="20"/>
      <c r="CCZ4" s="5"/>
      <c r="CDA4" s="14"/>
      <c r="CDB4" s="14"/>
      <c r="CDC4" s="90"/>
      <c r="CDD4" s="13"/>
      <c r="CDE4" s="13"/>
      <c r="CDF4" s="88"/>
      <c r="CDG4" s="89"/>
      <c r="CDH4" s="5"/>
      <c r="CDI4" s="20"/>
      <c r="CDJ4" s="5"/>
      <c r="CDK4" s="14"/>
      <c r="CDL4" s="14"/>
      <c r="CDM4" s="90"/>
      <c r="CDN4" s="13"/>
      <c r="CDO4" s="13"/>
      <c r="CDP4" s="88"/>
      <c r="CDQ4" s="89"/>
      <c r="CDR4" s="5"/>
      <c r="CDS4" s="20"/>
      <c r="CDT4" s="5"/>
      <c r="CDU4" s="14"/>
      <c r="CDV4" s="14"/>
      <c r="CDW4" s="90"/>
      <c r="CDX4" s="13"/>
      <c r="CDY4" s="13"/>
      <c r="CDZ4" s="88"/>
      <c r="CEA4" s="89"/>
      <c r="CEB4" s="5"/>
      <c r="CEC4" s="20"/>
      <c r="CED4" s="5"/>
      <c r="CEE4" s="14"/>
      <c r="CEF4" s="14"/>
      <c r="CEG4" s="90"/>
      <c r="CEH4" s="13"/>
      <c r="CEI4" s="13"/>
      <c r="CEJ4" s="88"/>
      <c r="CEK4" s="89"/>
      <c r="CEL4" s="5"/>
      <c r="CEM4" s="20"/>
      <c r="CEN4" s="5"/>
      <c r="CEO4" s="14"/>
      <c r="CEP4" s="14"/>
      <c r="CEQ4" s="90"/>
      <c r="CER4" s="13"/>
      <c r="CES4" s="13"/>
      <c r="CET4" s="88"/>
      <c r="CEU4" s="89"/>
      <c r="CEV4" s="5"/>
      <c r="CEW4" s="20"/>
      <c r="CEX4" s="5"/>
      <c r="CEY4" s="14"/>
      <c r="CEZ4" s="14"/>
      <c r="CFA4" s="90"/>
      <c r="CFB4" s="13"/>
      <c r="CFC4" s="13"/>
      <c r="CFD4" s="88"/>
      <c r="CFE4" s="89"/>
      <c r="CFF4" s="5"/>
      <c r="CFG4" s="20"/>
      <c r="CFH4" s="5"/>
      <c r="CFI4" s="14"/>
      <c r="CFJ4" s="14"/>
      <c r="CFK4" s="90"/>
      <c r="CFL4" s="13"/>
      <c r="CFM4" s="13"/>
      <c r="CFN4" s="88"/>
      <c r="CFO4" s="89"/>
      <c r="CFP4" s="5"/>
      <c r="CFQ4" s="20"/>
      <c r="CFR4" s="5"/>
      <c r="CFS4" s="14"/>
      <c r="CFT4" s="14"/>
      <c r="CFU4" s="90"/>
      <c r="CFV4" s="13"/>
      <c r="CFW4" s="13"/>
      <c r="CFX4" s="88"/>
      <c r="CFY4" s="89"/>
      <c r="CFZ4" s="5"/>
      <c r="CGA4" s="20"/>
      <c r="CGB4" s="5"/>
      <c r="CGC4" s="14"/>
      <c r="CGD4" s="14"/>
      <c r="CGE4" s="90"/>
      <c r="CGF4" s="13"/>
      <c r="CGG4" s="13"/>
      <c r="CGH4" s="88"/>
      <c r="CGI4" s="89"/>
      <c r="CGJ4" s="5"/>
      <c r="CGK4" s="20"/>
      <c r="CGL4" s="5"/>
      <c r="CGM4" s="14"/>
      <c r="CGN4" s="14"/>
      <c r="CGO4" s="90"/>
      <c r="CGP4" s="13"/>
      <c r="CGQ4" s="13"/>
      <c r="CGR4" s="88"/>
      <c r="CGS4" s="89"/>
      <c r="CGT4" s="5"/>
      <c r="CGU4" s="20"/>
      <c r="CGV4" s="5"/>
      <c r="CGW4" s="14"/>
      <c r="CGX4" s="14"/>
      <c r="CGY4" s="90"/>
      <c r="CGZ4" s="13"/>
      <c r="CHA4" s="13"/>
      <c r="CHB4" s="88"/>
      <c r="CHC4" s="89"/>
      <c r="CHD4" s="5"/>
      <c r="CHE4" s="20"/>
      <c r="CHF4" s="5"/>
      <c r="CHG4" s="14"/>
      <c r="CHH4" s="14"/>
      <c r="CHI4" s="90"/>
      <c r="CHJ4" s="13"/>
      <c r="CHK4" s="13"/>
      <c r="CHL4" s="88"/>
      <c r="CHM4" s="89"/>
      <c r="CHN4" s="5"/>
      <c r="CHO4" s="20"/>
      <c r="CHP4" s="5"/>
      <c r="CHQ4" s="14"/>
      <c r="CHR4" s="14"/>
      <c r="CHS4" s="90"/>
      <c r="CHT4" s="13"/>
      <c r="CHU4" s="13"/>
      <c r="CHV4" s="88"/>
      <c r="CHW4" s="89"/>
      <c r="CHX4" s="5"/>
      <c r="CHY4" s="20"/>
      <c r="CHZ4" s="5"/>
      <c r="CIA4" s="14"/>
      <c r="CIB4" s="14"/>
      <c r="CIC4" s="90"/>
      <c r="CID4" s="13"/>
      <c r="CIE4" s="13"/>
      <c r="CIF4" s="88"/>
      <c r="CIG4" s="89"/>
      <c r="CIH4" s="5"/>
      <c r="CII4" s="20"/>
      <c r="CIJ4" s="5"/>
      <c r="CIK4" s="14"/>
      <c r="CIL4" s="14"/>
      <c r="CIM4" s="90"/>
      <c r="CIN4" s="13"/>
      <c r="CIO4" s="13"/>
      <c r="CIP4" s="88"/>
      <c r="CIQ4" s="89"/>
      <c r="CIR4" s="5"/>
      <c r="CIS4" s="20"/>
      <c r="CIT4" s="5"/>
      <c r="CIU4" s="14"/>
      <c r="CIV4" s="14"/>
      <c r="CIW4" s="90"/>
      <c r="CIX4" s="13"/>
      <c r="CIY4" s="13"/>
      <c r="CIZ4" s="88"/>
      <c r="CJA4" s="89"/>
      <c r="CJB4" s="5"/>
      <c r="CJC4" s="20"/>
      <c r="CJD4" s="5"/>
      <c r="CJE4" s="14"/>
      <c r="CJF4" s="14"/>
      <c r="CJG4" s="90"/>
      <c r="CJH4" s="13"/>
      <c r="CJI4" s="13"/>
      <c r="CJJ4" s="88"/>
      <c r="CJK4" s="89"/>
      <c r="CJL4" s="5"/>
      <c r="CJM4" s="20"/>
      <c r="CJN4" s="5"/>
      <c r="CJO4" s="14"/>
      <c r="CJP4" s="14"/>
      <c r="CJQ4" s="90"/>
      <c r="CJR4" s="13"/>
      <c r="CJS4" s="13"/>
      <c r="CJT4" s="88"/>
      <c r="CJU4" s="89"/>
      <c r="CJV4" s="5"/>
      <c r="CJW4" s="20"/>
      <c r="CJX4" s="5"/>
      <c r="CJY4" s="14"/>
      <c r="CJZ4" s="14"/>
      <c r="CKA4" s="90"/>
      <c r="CKB4" s="13"/>
      <c r="CKC4" s="13"/>
      <c r="CKD4" s="88"/>
      <c r="CKE4" s="89"/>
      <c r="CKF4" s="5"/>
      <c r="CKG4" s="20"/>
      <c r="CKH4" s="5"/>
      <c r="CKI4" s="14"/>
      <c r="CKJ4" s="14"/>
      <c r="CKK4" s="90"/>
      <c r="CKL4" s="13"/>
      <c r="CKM4" s="13"/>
      <c r="CKN4" s="88"/>
      <c r="CKO4" s="89"/>
      <c r="CKP4" s="5"/>
      <c r="CKQ4" s="20"/>
      <c r="CKR4" s="5"/>
      <c r="CKS4" s="14"/>
      <c r="CKT4" s="14"/>
      <c r="CKU4" s="90"/>
      <c r="CKV4" s="13"/>
      <c r="CKW4" s="13"/>
      <c r="CKX4" s="88"/>
      <c r="CKY4" s="89"/>
      <c r="CKZ4" s="5"/>
      <c r="CLA4" s="20"/>
      <c r="CLB4" s="5"/>
      <c r="CLC4" s="14"/>
      <c r="CLD4" s="14"/>
      <c r="CLE4" s="90"/>
      <c r="CLF4" s="13"/>
      <c r="CLG4" s="13"/>
      <c r="CLH4" s="88"/>
      <c r="CLI4" s="89"/>
      <c r="CLJ4" s="5"/>
      <c r="CLK4" s="20"/>
      <c r="CLL4" s="5"/>
      <c r="CLM4" s="14"/>
      <c r="CLN4" s="14"/>
      <c r="CLO4" s="90"/>
      <c r="CLP4" s="13"/>
      <c r="CLQ4" s="13"/>
      <c r="CLR4" s="88"/>
      <c r="CLS4" s="89"/>
      <c r="CLT4" s="5"/>
      <c r="CLU4" s="20"/>
      <c r="CLV4" s="5"/>
      <c r="CLW4" s="14"/>
      <c r="CLX4" s="14"/>
      <c r="CLY4" s="90"/>
      <c r="CLZ4" s="13"/>
      <c r="CMA4" s="13"/>
      <c r="CMB4" s="88"/>
      <c r="CMC4" s="89"/>
      <c r="CMD4" s="5"/>
      <c r="CME4" s="20"/>
      <c r="CMF4" s="5"/>
      <c r="CMG4" s="14"/>
      <c r="CMH4" s="14"/>
      <c r="CMI4" s="90"/>
      <c r="CMJ4" s="13"/>
      <c r="CMK4" s="13"/>
      <c r="CML4" s="88"/>
      <c r="CMM4" s="89"/>
      <c r="CMN4" s="5"/>
      <c r="CMO4" s="20"/>
      <c r="CMP4" s="5"/>
      <c r="CMQ4" s="14"/>
      <c r="CMR4" s="14"/>
      <c r="CMS4" s="90"/>
      <c r="CMT4" s="13"/>
      <c r="CMU4" s="13"/>
      <c r="CMV4" s="88"/>
      <c r="CMW4" s="89"/>
      <c r="CMX4" s="5"/>
      <c r="CMY4" s="20"/>
      <c r="CMZ4" s="5"/>
      <c r="CNA4" s="14"/>
      <c r="CNB4" s="14"/>
      <c r="CNC4" s="90"/>
      <c r="CND4" s="13"/>
      <c r="CNE4" s="13"/>
      <c r="CNF4" s="88"/>
      <c r="CNG4" s="89"/>
      <c r="CNH4" s="5"/>
      <c r="CNI4" s="20"/>
      <c r="CNJ4" s="5"/>
      <c r="CNK4" s="14"/>
      <c r="CNL4" s="14"/>
      <c r="CNM4" s="90"/>
      <c r="CNN4" s="13"/>
      <c r="CNO4" s="13"/>
      <c r="CNP4" s="88"/>
      <c r="CNQ4" s="89"/>
      <c r="CNR4" s="5"/>
      <c r="CNS4" s="20"/>
      <c r="CNT4" s="5"/>
      <c r="CNU4" s="14"/>
      <c r="CNV4" s="14"/>
      <c r="CNW4" s="90"/>
      <c r="CNX4" s="13"/>
      <c r="CNY4" s="13"/>
      <c r="CNZ4" s="88"/>
      <c r="COA4" s="89"/>
      <c r="COB4" s="5"/>
      <c r="COC4" s="20"/>
      <c r="COD4" s="5"/>
      <c r="COE4" s="14"/>
      <c r="COF4" s="14"/>
      <c r="COG4" s="90"/>
      <c r="COH4" s="13"/>
      <c r="COI4" s="13"/>
      <c r="COJ4" s="88"/>
      <c r="COK4" s="89"/>
      <c r="COL4" s="5"/>
      <c r="COM4" s="20"/>
      <c r="CON4" s="5"/>
      <c r="COO4" s="14"/>
      <c r="COP4" s="14"/>
      <c r="COQ4" s="90"/>
      <c r="COR4" s="13"/>
      <c r="COS4" s="13"/>
      <c r="COT4" s="88"/>
      <c r="COU4" s="89"/>
      <c r="COV4" s="5"/>
      <c r="COW4" s="20"/>
      <c r="COX4" s="5"/>
      <c r="COY4" s="14"/>
      <c r="COZ4" s="14"/>
      <c r="CPA4" s="90"/>
      <c r="CPB4" s="13"/>
      <c r="CPC4" s="13"/>
      <c r="CPD4" s="88"/>
      <c r="CPE4" s="89"/>
      <c r="CPF4" s="5"/>
      <c r="CPG4" s="20"/>
      <c r="CPH4" s="5"/>
      <c r="CPI4" s="14"/>
      <c r="CPJ4" s="14"/>
      <c r="CPK4" s="90"/>
      <c r="CPL4" s="13"/>
      <c r="CPM4" s="13"/>
      <c r="CPN4" s="88"/>
      <c r="CPO4" s="89"/>
      <c r="CPP4" s="5"/>
      <c r="CPQ4" s="20"/>
      <c r="CPR4" s="5"/>
      <c r="CPS4" s="14"/>
      <c r="CPT4" s="14"/>
      <c r="CPU4" s="90"/>
      <c r="CPV4" s="13"/>
      <c r="CPW4" s="13"/>
      <c r="CPX4" s="88"/>
      <c r="CPY4" s="89"/>
      <c r="CPZ4" s="5"/>
      <c r="CQA4" s="20"/>
      <c r="CQB4" s="5"/>
      <c r="CQC4" s="14"/>
      <c r="CQD4" s="14"/>
      <c r="CQE4" s="90"/>
      <c r="CQF4" s="13"/>
      <c r="CQG4" s="13"/>
      <c r="CQH4" s="88"/>
      <c r="CQI4" s="89"/>
      <c r="CQJ4" s="5"/>
      <c r="CQK4" s="20"/>
      <c r="CQL4" s="5"/>
      <c r="CQM4" s="14"/>
      <c r="CQN4" s="14"/>
      <c r="CQO4" s="90"/>
      <c r="CQP4" s="13"/>
      <c r="CQQ4" s="13"/>
      <c r="CQR4" s="88"/>
      <c r="CQS4" s="89"/>
      <c r="CQT4" s="5"/>
      <c r="CQU4" s="20"/>
      <c r="CQV4" s="5"/>
      <c r="CQW4" s="14"/>
      <c r="CQX4" s="14"/>
      <c r="CQY4" s="90"/>
      <c r="CQZ4" s="13"/>
      <c r="CRA4" s="13"/>
      <c r="CRB4" s="88"/>
      <c r="CRC4" s="89"/>
      <c r="CRD4" s="5"/>
      <c r="CRE4" s="20"/>
      <c r="CRF4" s="5"/>
      <c r="CRG4" s="14"/>
      <c r="CRH4" s="14"/>
      <c r="CRI4" s="90"/>
      <c r="CRJ4" s="13"/>
      <c r="CRK4" s="13"/>
      <c r="CRL4" s="88"/>
      <c r="CRM4" s="89"/>
      <c r="CRN4" s="5"/>
      <c r="CRO4" s="20"/>
      <c r="CRP4" s="5"/>
      <c r="CRQ4" s="14"/>
      <c r="CRR4" s="14"/>
      <c r="CRS4" s="90"/>
      <c r="CRT4" s="13"/>
      <c r="CRU4" s="13"/>
      <c r="CRV4" s="88"/>
      <c r="CRW4" s="89"/>
      <c r="CRX4" s="5"/>
      <c r="CRY4" s="20"/>
      <c r="CRZ4" s="5"/>
      <c r="CSA4" s="14"/>
      <c r="CSB4" s="14"/>
      <c r="CSC4" s="90"/>
      <c r="CSD4" s="13"/>
      <c r="CSE4" s="13"/>
      <c r="CSF4" s="88"/>
      <c r="CSG4" s="89"/>
      <c r="CSH4" s="5"/>
      <c r="CSI4" s="20"/>
      <c r="CSJ4" s="5"/>
      <c r="CSK4" s="14"/>
      <c r="CSL4" s="14"/>
      <c r="CSM4" s="90"/>
      <c r="CSN4" s="13"/>
      <c r="CSO4" s="13"/>
      <c r="CSP4" s="88"/>
      <c r="CSQ4" s="89"/>
      <c r="CSR4" s="5"/>
      <c r="CSS4" s="20"/>
      <c r="CST4" s="5"/>
      <c r="CSU4" s="14"/>
      <c r="CSV4" s="14"/>
      <c r="CSW4" s="90"/>
      <c r="CSX4" s="13"/>
      <c r="CSY4" s="13"/>
      <c r="CSZ4" s="88"/>
      <c r="CTA4" s="89"/>
      <c r="CTB4" s="5"/>
      <c r="CTC4" s="20"/>
      <c r="CTD4" s="5"/>
      <c r="CTE4" s="14"/>
      <c r="CTF4" s="14"/>
      <c r="CTG4" s="90"/>
      <c r="CTH4" s="13"/>
      <c r="CTI4" s="13"/>
      <c r="CTJ4" s="88"/>
      <c r="CTK4" s="89"/>
      <c r="CTL4" s="5"/>
      <c r="CTM4" s="20"/>
      <c r="CTN4" s="5"/>
      <c r="CTO4" s="14"/>
      <c r="CTP4" s="14"/>
      <c r="CTQ4" s="90"/>
      <c r="CTR4" s="13"/>
      <c r="CTS4" s="13"/>
      <c r="CTT4" s="88"/>
      <c r="CTU4" s="89"/>
      <c r="CTV4" s="5"/>
      <c r="CTW4" s="20"/>
      <c r="CTX4" s="5"/>
      <c r="CTY4" s="14"/>
      <c r="CTZ4" s="14"/>
      <c r="CUA4" s="90"/>
      <c r="CUB4" s="13"/>
      <c r="CUC4" s="13"/>
      <c r="CUD4" s="88"/>
      <c r="CUE4" s="89"/>
      <c r="CUF4" s="5"/>
      <c r="CUG4" s="20"/>
      <c r="CUH4" s="5"/>
      <c r="CUI4" s="14"/>
      <c r="CUJ4" s="14"/>
      <c r="CUK4" s="90"/>
      <c r="CUL4" s="13"/>
      <c r="CUM4" s="13"/>
      <c r="CUN4" s="88"/>
      <c r="CUO4" s="89"/>
      <c r="CUP4" s="5"/>
      <c r="CUQ4" s="20"/>
      <c r="CUR4" s="5"/>
      <c r="CUS4" s="14"/>
      <c r="CUT4" s="14"/>
      <c r="CUU4" s="90"/>
      <c r="CUV4" s="13"/>
      <c r="CUW4" s="13"/>
      <c r="CUX4" s="88"/>
      <c r="CUY4" s="89"/>
      <c r="CUZ4" s="5"/>
      <c r="CVA4" s="20"/>
      <c r="CVB4" s="5"/>
      <c r="CVC4" s="14"/>
      <c r="CVD4" s="14"/>
      <c r="CVE4" s="90"/>
      <c r="CVF4" s="13"/>
      <c r="CVG4" s="13"/>
      <c r="CVH4" s="88"/>
      <c r="CVI4" s="89"/>
      <c r="CVJ4" s="5"/>
      <c r="CVK4" s="20"/>
      <c r="CVL4" s="5"/>
      <c r="CVM4" s="14"/>
      <c r="CVN4" s="14"/>
      <c r="CVO4" s="90"/>
      <c r="CVP4" s="13"/>
      <c r="CVQ4" s="13"/>
      <c r="CVR4" s="88"/>
      <c r="CVS4" s="89"/>
      <c r="CVT4" s="5"/>
      <c r="CVU4" s="20"/>
      <c r="CVV4" s="5"/>
      <c r="CVW4" s="14"/>
      <c r="CVX4" s="14"/>
      <c r="CVY4" s="90"/>
      <c r="CVZ4" s="13"/>
      <c r="CWA4" s="13"/>
      <c r="CWB4" s="88"/>
      <c r="CWC4" s="89"/>
      <c r="CWD4" s="5"/>
      <c r="CWE4" s="20"/>
      <c r="CWF4" s="5"/>
      <c r="CWG4" s="14"/>
      <c r="CWH4" s="14"/>
      <c r="CWI4" s="90"/>
      <c r="CWJ4" s="13"/>
      <c r="CWK4" s="13"/>
      <c r="CWL4" s="88"/>
      <c r="CWM4" s="89"/>
      <c r="CWN4" s="5"/>
      <c r="CWO4" s="20"/>
      <c r="CWP4" s="5"/>
      <c r="CWQ4" s="14"/>
      <c r="CWR4" s="14"/>
      <c r="CWS4" s="90"/>
      <c r="CWT4" s="13"/>
      <c r="CWU4" s="13"/>
      <c r="CWV4" s="88"/>
      <c r="CWW4" s="89"/>
      <c r="CWX4" s="5"/>
      <c r="CWY4" s="20"/>
      <c r="CWZ4" s="5"/>
      <c r="CXA4" s="14"/>
      <c r="CXB4" s="14"/>
      <c r="CXC4" s="90"/>
      <c r="CXD4" s="13"/>
      <c r="CXE4" s="13"/>
      <c r="CXF4" s="88"/>
      <c r="CXG4" s="89"/>
      <c r="CXH4" s="5"/>
      <c r="CXI4" s="20"/>
      <c r="CXJ4" s="5"/>
      <c r="CXK4" s="14"/>
      <c r="CXL4" s="14"/>
      <c r="CXM4" s="90"/>
      <c r="CXN4" s="13"/>
      <c r="CXO4" s="13"/>
      <c r="CXP4" s="88"/>
      <c r="CXQ4" s="89"/>
      <c r="CXR4" s="5"/>
      <c r="CXS4" s="20"/>
      <c r="CXT4" s="5"/>
      <c r="CXU4" s="14"/>
      <c r="CXV4" s="14"/>
      <c r="CXW4" s="90"/>
      <c r="CXX4" s="13"/>
      <c r="CXY4" s="13"/>
      <c r="CXZ4" s="88"/>
      <c r="CYA4" s="89"/>
      <c r="CYB4" s="5"/>
      <c r="CYC4" s="20"/>
      <c r="CYD4" s="5"/>
      <c r="CYE4" s="14"/>
      <c r="CYF4" s="14"/>
      <c r="CYG4" s="90"/>
      <c r="CYH4" s="13"/>
      <c r="CYI4" s="13"/>
      <c r="CYJ4" s="88"/>
      <c r="CYK4" s="89"/>
      <c r="CYL4" s="5"/>
      <c r="CYM4" s="20"/>
      <c r="CYN4" s="5"/>
      <c r="CYO4" s="14"/>
      <c r="CYP4" s="14"/>
      <c r="CYQ4" s="90"/>
      <c r="CYR4" s="13"/>
      <c r="CYS4" s="13"/>
      <c r="CYT4" s="88"/>
      <c r="CYU4" s="89"/>
      <c r="CYV4" s="5"/>
      <c r="CYW4" s="20"/>
      <c r="CYX4" s="5"/>
      <c r="CYY4" s="14"/>
      <c r="CYZ4" s="14"/>
      <c r="CZA4" s="90"/>
      <c r="CZB4" s="13"/>
      <c r="CZC4" s="13"/>
      <c r="CZD4" s="88"/>
      <c r="CZE4" s="89"/>
      <c r="CZF4" s="5"/>
      <c r="CZG4" s="20"/>
      <c r="CZH4" s="5"/>
      <c r="CZI4" s="14"/>
      <c r="CZJ4" s="14"/>
      <c r="CZK4" s="90"/>
      <c r="CZL4" s="13"/>
      <c r="CZM4" s="13"/>
      <c r="CZN4" s="88"/>
      <c r="CZO4" s="89"/>
      <c r="CZP4" s="5"/>
      <c r="CZQ4" s="20"/>
      <c r="CZR4" s="5"/>
      <c r="CZS4" s="14"/>
      <c r="CZT4" s="14"/>
      <c r="CZU4" s="90"/>
      <c r="CZV4" s="13"/>
      <c r="CZW4" s="13"/>
      <c r="CZX4" s="88"/>
      <c r="CZY4" s="89"/>
      <c r="CZZ4" s="5"/>
      <c r="DAA4" s="20"/>
      <c r="DAB4" s="5"/>
      <c r="DAC4" s="14"/>
      <c r="DAD4" s="14"/>
      <c r="DAE4" s="90"/>
      <c r="DAF4" s="13"/>
      <c r="DAG4" s="13"/>
      <c r="DAH4" s="88"/>
      <c r="DAI4" s="89"/>
      <c r="DAJ4" s="5"/>
      <c r="DAK4" s="20"/>
      <c r="DAL4" s="5"/>
      <c r="DAM4" s="14"/>
      <c r="DAN4" s="14"/>
      <c r="DAO4" s="90"/>
      <c r="DAP4" s="13"/>
      <c r="DAQ4" s="13"/>
      <c r="DAR4" s="88"/>
      <c r="DAS4" s="89"/>
      <c r="DAT4" s="5"/>
      <c r="DAU4" s="20"/>
      <c r="DAV4" s="5"/>
      <c r="DAW4" s="14"/>
      <c r="DAX4" s="14"/>
      <c r="DAY4" s="90"/>
      <c r="DAZ4" s="13"/>
      <c r="DBA4" s="13"/>
      <c r="DBB4" s="88"/>
      <c r="DBC4" s="89"/>
      <c r="DBD4" s="5"/>
      <c r="DBE4" s="20"/>
      <c r="DBF4" s="5"/>
      <c r="DBG4" s="14"/>
      <c r="DBH4" s="14"/>
      <c r="DBI4" s="90"/>
      <c r="DBJ4" s="13"/>
      <c r="DBK4" s="13"/>
      <c r="DBL4" s="88"/>
      <c r="DBM4" s="89"/>
      <c r="DBN4" s="5"/>
      <c r="DBO4" s="20"/>
      <c r="DBP4" s="5"/>
      <c r="DBQ4" s="14"/>
      <c r="DBR4" s="14"/>
      <c r="DBS4" s="90"/>
      <c r="DBT4" s="13"/>
      <c r="DBU4" s="13"/>
      <c r="DBV4" s="88"/>
      <c r="DBW4" s="89"/>
      <c r="DBX4" s="5"/>
      <c r="DBY4" s="20"/>
      <c r="DBZ4" s="5"/>
      <c r="DCA4" s="14"/>
      <c r="DCB4" s="14"/>
      <c r="DCC4" s="90"/>
      <c r="DCD4" s="13"/>
      <c r="DCE4" s="13"/>
      <c r="DCF4" s="88"/>
      <c r="DCG4" s="89"/>
      <c r="DCH4" s="5"/>
      <c r="DCI4" s="20"/>
      <c r="DCJ4" s="5"/>
      <c r="DCK4" s="14"/>
      <c r="DCL4" s="14"/>
      <c r="DCM4" s="90"/>
      <c r="DCN4" s="13"/>
      <c r="DCO4" s="13"/>
      <c r="DCP4" s="88"/>
      <c r="DCQ4" s="89"/>
      <c r="DCR4" s="5"/>
      <c r="DCS4" s="20"/>
      <c r="DCT4" s="5"/>
      <c r="DCU4" s="14"/>
      <c r="DCV4" s="14"/>
      <c r="DCW4" s="90"/>
      <c r="DCX4" s="13"/>
      <c r="DCY4" s="13"/>
      <c r="DCZ4" s="88"/>
      <c r="DDA4" s="89"/>
      <c r="DDB4" s="5"/>
      <c r="DDC4" s="20"/>
      <c r="DDD4" s="5"/>
      <c r="DDE4" s="14"/>
      <c r="DDF4" s="14"/>
      <c r="DDG4" s="90"/>
      <c r="DDH4" s="13"/>
      <c r="DDI4" s="13"/>
      <c r="DDJ4" s="88"/>
      <c r="DDK4" s="89"/>
      <c r="DDL4" s="5"/>
      <c r="DDM4" s="20"/>
      <c r="DDN4" s="5"/>
      <c r="DDO4" s="14"/>
      <c r="DDP4" s="14"/>
      <c r="DDQ4" s="90"/>
      <c r="DDR4" s="13"/>
      <c r="DDS4" s="13"/>
      <c r="DDT4" s="88"/>
      <c r="DDU4" s="89"/>
      <c r="DDV4" s="5"/>
      <c r="DDW4" s="20"/>
      <c r="DDX4" s="5"/>
      <c r="DDY4" s="14"/>
      <c r="DDZ4" s="14"/>
      <c r="DEA4" s="90"/>
      <c r="DEB4" s="13"/>
      <c r="DEC4" s="13"/>
      <c r="DED4" s="88"/>
      <c r="DEE4" s="89"/>
      <c r="DEF4" s="5"/>
      <c r="DEG4" s="20"/>
      <c r="DEH4" s="5"/>
      <c r="DEI4" s="14"/>
      <c r="DEJ4" s="14"/>
      <c r="DEK4" s="90"/>
      <c r="DEL4" s="13"/>
      <c r="DEM4" s="13"/>
      <c r="DEN4" s="88"/>
      <c r="DEO4" s="89"/>
      <c r="DEP4" s="5"/>
      <c r="DEQ4" s="20"/>
      <c r="DER4" s="5"/>
      <c r="DES4" s="14"/>
      <c r="DET4" s="14"/>
      <c r="DEU4" s="90"/>
      <c r="DEV4" s="13"/>
      <c r="DEW4" s="13"/>
      <c r="DEX4" s="88"/>
      <c r="DEY4" s="89"/>
      <c r="DEZ4" s="5"/>
      <c r="DFA4" s="20"/>
      <c r="DFB4" s="5"/>
      <c r="DFC4" s="14"/>
      <c r="DFD4" s="14"/>
      <c r="DFE4" s="90"/>
      <c r="DFF4" s="13"/>
      <c r="DFG4" s="13"/>
      <c r="DFH4" s="88"/>
      <c r="DFI4" s="89"/>
      <c r="DFJ4" s="5"/>
      <c r="DFK4" s="20"/>
      <c r="DFL4" s="5"/>
      <c r="DFM4" s="14"/>
      <c r="DFN4" s="14"/>
      <c r="DFO4" s="90"/>
      <c r="DFP4" s="13"/>
      <c r="DFQ4" s="13"/>
      <c r="DFR4" s="88"/>
      <c r="DFS4" s="89"/>
      <c r="DFT4" s="5"/>
      <c r="DFU4" s="20"/>
      <c r="DFV4" s="5"/>
      <c r="DFW4" s="14"/>
      <c r="DFX4" s="14"/>
      <c r="DFY4" s="90"/>
      <c r="DFZ4" s="13"/>
      <c r="DGA4" s="13"/>
      <c r="DGB4" s="88"/>
      <c r="DGC4" s="89"/>
      <c r="DGD4" s="5"/>
      <c r="DGE4" s="20"/>
      <c r="DGF4" s="5"/>
      <c r="DGG4" s="14"/>
      <c r="DGH4" s="14"/>
      <c r="DGI4" s="90"/>
      <c r="DGJ4" s="13"/>
      <c r="DGK4" s="13"/>
      <c r="DGL4" s="88"/>
      <c r="DGM4" s="89"/>
      <c r="DGN4" s="5"/>
      <c r="DGO4" s="20"/>
      <c r="DGP4" s="5"/>
      <c r="DGQ4" s="14"/>
      <c r="DGR4" s="14"/>
      <c r="DGS4" s="90"/>
      <c r="DGT4" s="13"/>
      <c r="DGU4" s="13"/>
      <c r="DGV4" s="88"/>
      <c r="DGW4" s="89"/>
      <c r="DGX4" s="5"/>
      <c r="DGY4" s="20"/>
      <c r="DGZ4" s="5"/>
      <c r="DHA4" s="14"/>
      <c r="DHB4" s="14"/>
      <c r="DHC4" s="90"/>
      <c r="DHD4" s="13"/>
      <c r="DHE4" s="13"/>
      <c r="DHF4" s="88"/>
      <c r="DHG4" s="89"/>
      <c r="DHH4" s="5"/>
      <c r="DHI4" s="20"/>
      <c r="DHJ4" s="5"/>
      <c r="DHK4" s="14"/>
      <c r="DHL4" s="14"/>
      <c r="DHM4" s="90"/>
      <c r="DHN4" s="13"/>
      <c r="DHO4" s="13"/>
      <c r="DHP4" s="88"/>
      <c r="DHQ4" s="89"/>
      <c r="DHR4" s="5"/>
      <c r="DHS4" s="20"/>
      <c r="DHT4" s="5"/>
      <c r="DHU4" s="14"/>
      <c r="DHV4" s="14"/>
      <c r="DHW4" s="90"/>
      <c r="DHX4" s="13"/>
      <c r="DHY4" s="13"/>
      <c r="DHZ4" s="88"/>
      <c r="DIA4" s="89"/>
      <c r="DIB4" s="5"/>
      <c r="DIC4" s="20"/>
      <c r="DID4" s="5"/>
      <c r="DIE4" s="14"/>
      <c r="DIF4" s="14"/>
      <c r="DIG4" s="90"/>
      <c r="DIH4" s="13"/>
      <c r="DII4" s="13"/>
      <c r="DIJ4" s="88"/>
      <c r="DIK4" s="89"/>
      <c r="DIL4" s="5"/>
      <c r="DIM4" s="20"/>
      <c r="DIN4" s="5"/>
      <c r="DIO4" s="14"/>
      <c r="DIP4" s="14"/>
      <c r="DIQ4" s="90"/>
      <c r="DIR4" s="13"/>
      <c r="DIS4" s="13"/>
      <c r="DIT4" s="88"/>
      <c r="DIU4" s="89"/>
      <c r="DIV4" s="5"/>
      <c r="DIW4" s="20"/>
      <c r="DIX4" s="5"/>
      <c r="DIY4" s="14"/>
      <c r="DIZ4" s="14"/>
      <c r="DJA4" s="90"/>
      <c r="DJB4" s="13"/>
      <c r="DJC4" s="13"/>
      <c r="DJD4" s="88"/>
      <c r="DJE4" s="89"/>
      <c r="DJF4" s="5"/>
      <c r="DJG4" s="20"/>
      <c r="DJH4" s="5"/>
      <c r="DJI4" s="14"/>
      <c r="DJJ4" s="14"/>
      <c r="DJK4" s="90"/>
      <c r="DJL4" s="13"/>
      <c r="DJM4" s="13"/>
      <c r="DJN4" s="88"/>
      <c r="DJO4" s="89"/>
      <c r="DJP4" s="5"/>
      <c r="DJQ4" s="20"/>
      <c r="DJR4" s="5"/>
      <c r="DJS4" s="14"/>
      <c r="DJT4" s="14"/>
      <c r="DJU4" s="90"/>
      <c r="DJV4" s="13"/>
      <c r="DJW4" s="13"/>
      <c r="DJX4" s="88"/>
      <c r="DJY4" s="89"/>
      <c r="DJZ4" s="5"/>
      <c r="DKA4" s="20"/>
      <c r="DKB4" s="5"/>
      <c r="DKC4" s="14"/>
      <c r="DKD4" s="14"/>
      <c r="DKE4" s="90"/>
      <c r="DKF4" s="13"/>
      <c r="DKG4" s="13"/>
      <c r="DKH4" s="88"/>
      <c r="DKI4" s="89"/>
      <c r="DKJ4" s="5"/>
      <c r="DKK4" s="20"/>
      <c r="DKL4" s="5"/>
      <c r="DKM4" s="14"/>
      <c r="DKN4" s="14"/>
      <c r="DKO4" s="90"/>
      <c r="DKP4" s="13"/>
      <c r="DKQ4" s="13"/>
      <c r="DKR4" s="88"/>
      <c r="DKS4" s="89"/>
      <c r="DKT4" s="5"/>
      <c r="DKU4" s="20"/>
      <c r="DKV4" s="5"/>
      <c r="DKW4" s="14"/>
      <c r="DKX4" s="14"/>
      <c r="DKY4" s="90"/>
      <c r="DKZ4" s="13"/>
      <c r="DLA4" s="13"/>
      <c r="DLB4" s="88"/>
      <c r="DLC4" s="89"/>
      <c r="DLD4" s="5"/>
      <c r="DLE4" s="20"/>
      <c r="DLF4" s="5"/>
      <c r="DLG4" s="14"/>
      <c r="DLH4" s="14"/>
      <c r="DLI4" s="90"/>
      <c r="DLJ4" s="13"/>
      <c r="DLK4" s="13"/>
      <c r="DLL4" s="88"/>
      <c r="DLM4" s="89"/>
      <c r="DLN4" s="5"/>
      <c r="DLO4" s="20"/>
      <c r="DLP4" s="5"/>
      <c r="DLQ4" s="14"/>
      <c r="DLR4" s="14"/>
      <c r="DLS4" s="90"/>
      <c r="DLT4" s="13"/>
      <c r="DLU4" s="13"/>
      <c r="DLV4" s="88"/>
      <c r="DLW4" s="89"/>
      <c r="DLX4" s="5"/>
      <c r="DLY4" s="20"/>
      <c r="DLZ4" s="5"/>
      <c r="DMA4" s="14"/>
      <c r="DMB4" s="14"/>
      <c r="DMC4" s="90"/>
      <c r="DMD4" s="13"/>
      <c r="DME4" s="13"/>
      <c r="DMF4" s="88"/>
      <c r="DMG4" s="89"/>
      <c r="DMH4" s="5"/>
      <c r="DMI4" s="20"/>
      <c r="DMJ4" s="5"/>
      <c r="DMK4" s="14"/>
      <c r="DML4" s="14"/>
      <c r="DMM4" s="90"/>
      <c r="DMN4" s="13"/>
      <c r="DMO4" s="13"/>
      <c r="DMP4" s="88"/>
      <c r="DMQ4" s="89"/>
      <c r="DMR4" s="5"/>
      <c r="DMS4" s="20"/>
      <c r="DMT4" s="5"/>
      <c r="DMU4" s="14"/>
      <c r="DMV4" s="14"/>
      <c r="DMW4" s="90"/>
      <c r="DMX4" s="13"/>
      <c r="DMY4" s="13"/>
      <c r="DMZ4" s="88"/>
      <c r="DNA4" s="89"/>
      <c r="DNB4" s="5"/>
      <c r="DNC4" s="20"/>
      <c r="DND4" s="5"/>
      <c r="DNE4" s="14"/>
      <c r="DNF4" s="14"/>
      <c r="DNG4" s="90"/>
      <c r="DNH4" s="13"/>
      <c r="DNI4" s="13"/>
      <c r="DNJ4" s="88"/>
      <c r="DNK4" s="89"/>
      <c r="DNL4" s="5"/>
      <c r="DNM4" s="20"/>
      <c r="DNN4" s="5"/>
      <c r="DNO4" s="14"/>
      <c r="DNP4" s="14"/>
      <c r="DNQ4" s="90"/>
      <c r="DNR4" s="13"/>
      <c r="DNS4" s="13"/>
      <c r="DNT4" s="88"/>
      <c r="DNU4" s="89"/>
      <c r="DNV4" s="5"/>
      <c r="DNW4" s="20"/>
      <c r="DNX4" s="5"/>
      <c r="DNY4" s="14"/>
      <c r="DNZ4" s="14"/>
      <c r="DOA4" s="90"/>
      <c r="DOB4" s="13"/>
      <c r="DOC4" s="13"/>
      <c r="DOD4" s="88"/>
      <c r="DOE4" s="89"/>
      <c r="DOF4" s="5"/>
      <c r="DOG4" s="20"/>
      <c r="DOH4" s="5"/>
      <c r="DOI4" s="14"/>
      <c r="DOJ4" s="14"/>
      <c r="DOK4" s="90"/>
      <c r="DOL4" s="13"/>
      <c r="DOM4" s="13"/>
      <c r="DON4" s="88"/>
      <c r="DOO4" s="89"/>
      <c r="DOP4" s="5"/>
      <c r="DOQ4" s="20"/>
      <c r="DOR4" s="5"/>
      <c r="DOS4" s="14"/>
      <c r="DOT4" s="14"/>
      <c r="DOU4" s="90"/>
      <c r="DOV4" s="13"/>
      <c r="DOW4" s="13"/>
      <c r="DOX4" s="88"/>
      <c r="DOY4" s="89"/>
      <c r="DOZ4" s="5"/>
      <c r="DPA4" s="20"/>
      <c r="DPB4" s="5"/>
      <c r="DPC4" s="14"/>
      <c r="DPD4" s="14"/>
      <c r="DPE4" s="90"/>
      <c r="DPF4" s="13"/>
      <c r="DPG4" s="13"/>
      <c r="DPH4" s="88"/>
      <c r="DPI4" s="89"/>
      <c r="DPJ4" s="5"/>
      <c r="DPK4" s="20"/>
      <c r="DPL4" s="5"/>
      <c r="DPM4" s="14"/>
      <c r="DPN4" s="14"/>
      <c r="DPO4" s="90"/>
      <c r="DPP4" s="13"/>
      <c r="DPQ4" s="13"/>
      <c r="DPR4" s="88"/>
      <c r="DPS4" s="89"/>
      <c r="DPT4" s="5"/>
      <c r="DPU4" s="20"/>
      <c r="DPV4" s="5"/>
      <c r="DPW4" s="14"/>
      <c r="DPX4" s="14"/>
      <c r="DPY4" s="90"/>
      <c r="DPZ4" s="13"/>
      <c r="DQA4" s="13"/>
      <c r="DQB4" s="88"/>
      <c r="DQC4" s="89"/>
      <c r="DQD4" s="5"/>
      <c r="DQE4" s="20"/>
      <c r="DQF4" s="5"/>
      <c r="DQG4" s="14"/>
      <c r="DQH4" s="14"/>
      <c r="DQI4" s="90"/>
      <c r="DQJ4" s="13"/>
      <c r="DQK4" s="13"/>
      <c r="DQL4" s="88"/>
      <c r="DQM4" s="89"/>
      <c r="DQN4" s="5"/>
      <c r="DQO4" s="20"/>
      <c r="DQP4" s="5"/>
      <c r="DQQ4" s="14"/>
      <c r="DQR4" s="14"/>
      <c r="DQS4" s="90"/>
      <c r="DQT4" s="13"/>
      <c r="DQU4" s="13"/>
      <c r="DQV4" s="88"/>
      <c r="DQW4" s="89"/>
      <c r="DQX4" s="5"/>
      <c r="DQY4" s="20"/>
      <c r="DQZ4" s="5"/>
      <c r="DRA4" s="14"/>
      <c r="DRB4" s="14"/>
      <c r="DRC4" s="90"/>
      <c r="DRD4" s="13"/>
      <c r="DRE4" s="13"/>
      <c r="DRF4" s="88"/>
      <c r="DRG4" s="89"/>
      <c r="DRH4" s="5"/>
      <c r="DRI4" s="20"/>
      <c r="DRJ4" s="5"/>
      <c r="DRK4" s="14"/>
      <c r="DRL4" s="14"/>
      <c r="DRM4" s="90"/>
      <c r="DRN4" s="13"/>
      <c r="DRO4" s="13"/>
      <c r="DRP4" s="88"/>
      <c r="DRQ4" s="89"/>
      <c r="DRR4" s="5"/>
      <c r="DRS4" s="20"/>
      <c r="DRT4" s="5"/>
      <c r="DRU4" s="14"/>
      <c r="DRV4" s="14"/>
      <c r="DRW4" s="90"/>
      <c r="DRX4" s="13"/>
      <c r="DRY4" s="13"/>
      <c r="DRZ4" s="88"/>
      <c r="DSA4" s="89"/>
      <c r="DSB4" s="5"/>
      <c r="DSC4" s="20"/>
      <c r="DSD4" s="5"/>
      <c r="DSE4" s="14"/>
      <c r="DSF4" s="14"/>
      <c r="DSG4" s="90"/>
      <c r="DSH4" s="13"/>
      <c r="DSI4" s="13"/>
      <c r="DSJ4" s="88"/>
      <c r="DSK4" s="89"/>
      <c r="DSL4" s="5"/>
      <c r="DSM4" s="20"/>
      <c r="DSN4" s="5"/>
      <c r="DSO4" s="14"/>
      <c r="DSP4" s="14"/>
      <c r="DSQ4" s="90"/>
      <c r="DSR4" s="13"/>
      <c r="DSS4" s="13"/>
      <c r="DST4" s="88"/>
      <c r="DSU4" s="89"/>
      <c r="DSV4" s="5"/>
      <c r="DSW4" s="20"/>
      <c r="DSX4" s="5"/>
      <c r="DSY4" s="14"/>
      <c r="DSZ4" s="14"/>
      <c r="DTA4" s="90"/>
      <c r="DTB4" s="13"/>
      <c r="DTC4" s="13"/>
      <c r="DTD4" s="88"/>
      <c r="DTE4" s="89"/>
      <c r="DTF4" s="5"/>
      <c r="DTG4" s="20"/>
      <c r="DTH4" s="5"/>
      <c r="DTI4" s="14"/>
      <c r="DTJ4" s="14"/>
      <c r="DTK4" s="90"/>
      <c r="DTL4" s="13"/>
      <c r="DTM4" s="13"/>
      <c r="DTN4" s="88"/>
      <c r="DTO4" s="89"/>
      <c r="DTP4" s="5"/>
      <c r="DTQ4" s="20"/>
      <c r="DTR4" s="5"/>
      <c r="DTS4" s="14"/>
      <c r="DTT4" s="14"/>
      <c r="DTU4" s="90"/>
      <c r="DTV4" s="13"/>
      <c r="DTW4" s="13"/>
      <c r="DTX4" s="88"/>
      <c r="DTY4" s="89"/>
      <c r="DTZ4" s="5"/>
      <c r="DUA4" s="20"/>
      <c r="DUB4" s="5"/>
      <c r="DUC4" s="14"/>
      <c r="DUD4" s="14"/>
      <c r="DUE4" s="90"/>
      <c r="DUF4" s="13"/>
      <c r="DUG4" s="13"/>
      <c r="DUH4" s="88"/>
      <c r="DUI4" s="89"/>
      <c r="DUJ4" s="5"/>
      <c r="DUK4" s="20"/>
      <c r="DUL4" s="5"/>
      <c r="DUM4" s="14"/>
      <c r="DUN4" s="14"/>
      <c r="DUO4" s="90"/>
      <c r="DUP4" s="13"/>
      <c r="DUQ4" s="13"/>
      <c r="DUR4" s="88"/>
      <c r="DUS4" s="89"/>
      <c r="DUT4" s="5"/>
      <c r="DUU4" s="20"/>
      <c r="DUV4" s="5"/>
      <c r="DUW4" s="14"/>
      <c r="DUX4" s="14"/>
      <c r="DUY4" s="90"/>
      <c r="DUZ4" s="13"/>
      <c r="DVA4" s="13"/>
      <c r="DVB4" s="88"/>
      <c r="DVC4" s="89"/>
      <c r="DVD4" s="5"/>
      <c r="DVE4" s="20"/>
      <c r="DVF4" s="5"/>
      <c r="DVG4" s="14"/>
      <c r="DVH4" s="14"/>
      <c r="DVI4" s="90"/>
      <c r="DVJ4" s="13"/>
      <c r="DVK4" s="13"/>
      <c r="DVL4" s="88"/>
      <c r="DVM4" s="89"/>
      <c r="DVN4" s="5"/>
      <c r="DVO4" s="20"/>
      <c r="DVP4" s="5"/>
      <c r="DVQ4" s="14"/>
      <c r="DVR4" s="14"/>
      <c r="DVS4" s="90"/>
      <c r="DVT4" s="13"/>
      <c r="DVU4" s="13"/>
      <c r="DVV4" s="88"/>
      <c r="DVW4" s="89"/>
      <c r="DVX4" s="5"/>
      <c r="DVY4" s="20"/>
      <c r="DVZ4" s="5"/>
      <c r="DWA4" s="14"/>
      <c r="DWB4" s="14"/>
      <c r="DWC4" s="90"/>
      <c r="DWD4" s="13"/>
      <c r="DWE4" s="13"/>
      <c r="DWF4" s="88"/>
      <c r="DWG4" s="89"/>
      <c r="DWH4" s="5"/>
      <c r="DWI4" s="20"/>
      <c r="DWJ4" s="5"/>
      <c r="DWK4" s="14"/>
      <c r="DWL4" s="14"/>
      <c r="DWM4" s="90"/>
      <c r="DWN4" s="13"/>
      <c r="DWO4" s="13"/>
      <c r="DWP4" s="88"/>
      <c r="DWQ4" s="89"/>
      <c r="DWR4" s="5"/>
      <c r="DWS4" s="20"/>
      <c r="DWT4" s="5"/>
      <c r="DWU4" s="14"/>
      <c r="DWV4" s="14"/>
      <c r="DWW4" s="90"/>
      <c r="DWX4" s="13"/>
      <c r="DWY4" s="13"/>
      <c r="DWZ4" s="88"/>
      <c r="DXA4" s="89"/>
      <c r="DXB4" s="5"/>
      <c r="DXC4" s="20"/>
      <c r="DXD4" s="5"/>
      <c r="DXE4" s="14"/>
      <c r="DXF4" s="14"/>
      <c r="DXG4" s="90"/>
      <c r="DXH4" s="13"/>
      <c r="DXI4" s="13"/>
      <c r="DXJ4" s="88"/>
      <c r="DXK4" s="89"/>
      <c r="DXL4" s="5"/>
      <c r="DXM4" s="20"/>
      <c r="DXN4" s="5"/>
      <c r="DXO4" s="14"/>
      <c r="DXP4" s="14"/>
      <c r="DXQ4" s="90"/>
      <c r="DXR4" s="13"/>
      <c r="DXS4" s="13"/>
      <c r="DXT4" s="88"/>
      <c r="DXU4" s="89"/>
      <c r="DXV4" s="5"/>
      <c r="DXW4" s="20"/>
      <c r="DXX4" s="5"/>
      <c r="DXY4" s="14"/>
      <c r="DXZ4" s="14"/>
      <c r="DYA4" s="90"/>
      <c r="DYB4" s="13"/>
      <c r="DYC4" s="13"/>
      <c r="DYD4" s="88"/>
      <c r="DYE4" s="89"/>
      <c r="DYF4" s="5"/>
      <c r="DYG4" s="20"/>
      <c r="DYH4" s="5"/>
      <c r="DYI4" s="14"/>
      <c r="DYJ4" s="14"/>
      <c r="DYK4" s="90"/>
      <c r="DYL4" s="13"/>
      <c r="DYM4" s="13"/>
      <c r="DYN4" s="88"/>
      <c r="DYO4" s="89"/>
      <c r="DYP4" s="5"/>
      <c r="DYQ4" s="20"/>
      <c r="DYR4" s="5"/>
      <c r="DYS4" s="14"/>
      <c r="DYT4" s="14"/>
      <c r="DYU4" s="90"/>
      <c r="DYV4" s="13"/>
      <c r="DYW4" s="13"/>
      <c r="DYX4" s="88"/>
      <c r="DYY4" s="89"/>
      <c r="DYZ4" s="5"/>
      <c r="DZA4" s="20"/>
      <c r="DZB4" s="5"/>
      <c r="DZC4" s="14"/>
      <c r="DZD4" s="14"/>
      <c r="DZE4" s="90"/>
      <c r="DZF4" s="13"/>
      <c r="DZG4" s="13"/>
      <c r="DZH4" s="88"/>
      <c r="DZI4" s="89"/>
      <c r="DZJ4" s="5"/>
      <c r="DZK4" s="20"/>
      <c r="DZL4" s="5"/>
      <c r="DZM4" s="14"/>
      <c r="DZN4" s="14"/>
      <c r="DZO4" s="90"/>
      <c r="DZP4" s="13"/>
      <c r="DZQ4" s="13"/>
      <c r="DZR4" s="88"/>
      <c r="DZS4" s="89"/>
      <c r="DZT4" s="5"/>
      <c r="DZU4" s="20"/>
      <c r="DZV4" s="5"/>
      <c r="DZW4" s="14"/>
      <c r="DZX4" s="14"/>
      <c r="DZY4" s="90"/>
      <c r="DZZ4" s="13"/>
      <c r="EAA4" s="13"/>
      <c r="EAB4" s="88"/>
      <c r="EAC4" s="89"/>
      <c r="EAD4" s="5"/>
      <c r="EAE4" s="20"/>
      <c r="EAF4" s="5"/>
      <c r="EAG4" s="14"/>
      <c r="EAH4" s="14"/>
      <c r="EAI4" s="90"/>
      <c r="EAJ4" s="13"/>
      <c r="EAK4" s="13"/>
      <c r="EAL4" s="88"/>
      <c r="EAM4" s="89"/>
      <c r="EAN4" s="5"/>
      <c r="EAO4" s="20"/>
      <c r="EAP4" s="5"/>
      <c r="EAQ4" s="14"/>
      <c r="EAR4" s="14"/>
      <c r="EAS4" s="90"/>
      <c r="EAT4" s="13"/>
      <c r="EAU4" s="13"/>
      <c r="EAV4" s="88"/>
      <c r="EAW4" s="89"/>
      <c r="EAX4" s="5"/>
      <c r="EAY4" s="20"/>
      <c r="EAZ4" s="5"/>
      <c r="EBA4" s="14"/>
      <c r="EBB4" s="14"/>
      <c r="EBC4" s="90"/>
      <c r="EBD4" s="13"/>
      <c r="EBE4" s="13"/>
      <c r="EBF4" s="88"/>
      <c r="EBG4" s="89"/>
      <c r="EBH4" s="5"/>
      <c r="EBI4" s="20"/>
      <c r="EBJ4" s="5"/>
      <c r="EBK4" s="14"/>
      <c r="EBL4" s="14"/>
      <c r="EBM4" s="90"/>
      <c r="EBN4" s="13"/>
      <c r="EBO4" s="13"/>
      <c r="EBP4" s="88"/>
      <c r="EBQ4" s="89"/>
      <c r="EBR4" s="5"/>
      <c r="EBS4" s="20"/>
      <c r="EBT4" s="5"/>
      <c r="EBU4" s="14"/>
      <c r="EBV4" s="14"/>
      <c r="EBW4" s="90"/>
      <c r="EBX4" s="13"/>
      <c r="EBY4" s="13"/>
      <c r="EBZ4" s="88"/>
      <c r="ECA4" s="89"/>
      <c r="ECB4" s="5"/>
      <c r="ECC4" s="20"/>
      <c r="ECD4" s="5"/>
      <c r="ECE4" s="14"/>
      <c r="ECF4" s="14"/>
      <c r="ECG4" s="90"/>
      <c r="ECH4" s="13"/>
      <c r="ECI4" s="13"/>
      <c r="ECJ4" s="88"/>
      <c r="ECK4" s="89"/>
      <c r="ECL4" s="5"/>
      <c r="ECM4" s="20"/>
      <c r="ECN4" s="5"/>
      <c r="ECO4" s="14"/>
      <c r="ECP4" s="14"/>
      <c r="ECQ4" s="90"/>
      <c r="ECR4" s="13"/>
      <c r="ECS4" s="13"/>
      <c r="ECT4" s="88"/>
      <c r="ECU4" s="89"/>
      <c r="ECV4" s="5"/>
      <c r="ECW4" s="20"/>
      <c r="ECX4" s="5"/>
      <c r="ECY4" s="14"/>
      <c r="ECZ4" s="14"/>
      <c r="EDA4" s="90"/>
      <c r="EDB4" s="13"/>
      <c r="EDC4" s="13"/>
      <c r="EDD4" s="88"/>
      <c r="EDE4" s="89"/>
      <c r="EDF4" s="5"/>
      <c r="EDG4" s="20"/>
      <c r="EDH4" s="5"/>
      <c r="EDI4" s="14"/>
      <c r="EDJ4" s="14"/>
      <c r="EDK4" s="90"/>
      <c r="EDL4" s="13"/>
      <c r="EDM4" s="13"/>
      <c r="EDN4" s="88"/>
      <c r="EDO4" s="89"/>
      <c r="EDP4" s="5"/>
      <c r="EDQ4" s="20"/>
      <c r="EDR4" s="5"/>
      <c r="EDS4" s="14"/>
      <c r="EDT4" s="14"/>
      <c r="EDU4" s="90"/>
      <c r="EDV4" s="13"/>
      <c r="EDW4" s="13"/>
      <c r="EDX4" s="88"/>
      <c r="EDY4" s="89"/>
      <c r="EDZ4" s="5"/>
      <c r="EEA4" s="20"/>
      <c r="EEB4" s="5"/>
      <c r="EEC4" s="14"/>
      <c r="EED4" s="14"/>
      <c r="EEE4" s="90"/>
      <c r="EEF4" s="13"/>
      <c r="EEG4" s="13"/>
      <c r="EEH4" s="88"/>
      <c r="EEI4" s="89"/>
      <c r="EEJ4" s="5"/>
      <c r="EEK4" s="20"/>
      <c r="EEL4" s="5"/>
      <c r="EEM4" s="14"/>
      <c r="EEN4" s="14"/>
      <c r="EEO4" s="90"/>
      <c r="EEP4" s="13"/>
      <c r="EEQ4" s="13"/>
      <c r="EER4" s="88"/>
      <c r="EES4" s="89"/>
      <c r="EET4" s="5"/>
      <c r="EEU4" s="20"/>
      <c r="EEV4" s="5"/>
      <c r="EEW4" s="14"/>
      <c r="EEX4" s="14"/>
      <c r="EEY4" s="90"/>
      <c r="EEZ4" s="13"/>
      <c r="EFA4" s="13"/>
      <c r="EFB4" s="88"/>
      <c r="EFC4" s="89"/>
      <c r="EFD4" s="5"/>
      <c r="EFE4" s="20"/>
      <c r="EFF4" s="5"/>
      <c r="EFG4" s="14"/>
      <c r="EFH4" s="14"/>
      <c r="EFI4" s="90"/>
      <c r="EFJ4" s="13"/>
      <c r="EFK4" s="13"/>
      <c r="EFL4" s="88"/>
      <c r="EFM4" s="89"/>
      <c r="EFN4" s="5"/>
      <c r="EFO4" s="20"/>
      <c r="EFP4" s="5"/>
      <c r="EFQ4" s="14"/>
      <c r="EFR4" s="14"/>
      <c r="EFS4" s="90"/>
      <c r="EFT4" s="13"/>
      <c r="EFU4" s="13"/>
      <c r="EFV4" s="88"/>
      <c r="EFW4" s="89"/>
      <c r="EFX4" s="5"/>
      <c r="EFY4" s="20"/>
      <c r="EFZ4" s="5"/>
      <c r="EGA4" s="14"/>
      <c r="EGB4" s="14"/>
      <c r="EGC4" s="90"/>
      <c r="EGD4" s="13"/>
      <c r="EGE4" s="13"/>
      <c r="EGF4" s="88"/>
      <c r="EGG4" s="89"/>
      <c r="EGH4" s="5"/>
      <c r="EGI4" s="20"/>
      <c r="EGJ4" s="5"/>
      <c r="EGK4" s="14"/>
      <c r="EGL4" s="14"/>
      <c r="EGM4" s="90"/>
      <c r="EGN4" s="13"/>
      <c r="EGO4" s="13"/>
      <c r="EGP4" s="88"/>
      <c r="EGQ4" s="89"/>
      <c r="EGR4" s="5"/>
      <c r="EGS4" s="20"/>
      <c r="EGT4" s="5"/>
      <c r="EGU4" s="14"/>
      <c r="EGV4" s="14"/>
      <c r="EGW4" s="90"/>
      <c r="EGX4" s="13"/>
      <c r="EGY4" s="13"/>
      <c r="EGZ4" s="88"/>
      <c r="EHA4" s="89"/>
      <c r="EHB4" s="5"/>
      <c r="EHC4" s="20"/>
      <c r="EHD4" s="5"/>
      <c r="EHE4" s="14"/>
      <c r="EHF4" s="14"/>
      <c r="EHG4" s="90"/>
      <c r="EHH4" s="13"/>
      <c r="EHI4" s="13"/>
      <c r="EHJ4" s="88"/>
      <c r="EHK4" s="89"/>
      <c r="EHL4" s="5"/>
      <c r="EHM4" s="20"/>
      <c r="EHN4" s="5"/>
      <c r="EHO4" s="14"/>
      <c r="EHP4" s="14"/>
      <c r="EHQ4" s="90"/>
      <c r="EHR4" s="13"/>
      <c r="EHS4" s="13"/>
      <c r="EHT4" s="88"/>
      <c r="EHU4" s="89"/>
      <c r="EHV4" s="5"/>
      <c r="EHW4" s="20"/>
      <c r="EHX4" s="5"/>
      <c r="EHY4" s="14"/>
      <c r="EHZ4" s="14"/>
      <c r="EIA4" s="90"/>
      <c r="EIB4" s="13"/>
      <c r="EIC4" s="13"/>
      <c r="EID4" s="88"/>
      <c r="EIE4" s="89"/>
      <c r="EIF4" s="5"/>
      <c r="EIG4" s="20"/>
      <c r="EIH4" s="5"/>
      <c r="EII4" s="14"/>
      <c r="EIJ4" s="14"/>
      <c r="EIK4" s="90"/>
      <c r="EIL4" s="13"/>
      <c r="EIM4" s="13"/>
      <c r="EIN4" s="88"/>
      <c r="EIO4" s="89"/>
      <c r="EIP4" s="5"/>
      <c r="EIQ4" s="20"/>
      <c r="EIR4" s="5"/>
      <c r="EIS4" s="14"/>
      <c r="EIT4" s="14"/>
      <c r="EIU4" s="90"/>
      <c r="EIV4" s="13"/>
      <c r="EIW4" s="13"/>
      <c r="EIX4" s="88"/>
      <c r="EIY4" s="89"/>
      <c r="EIZ4" s="5"/>
      <c r="EJA4" s="20"/>
      <c r="EJB4" s="5"/>
      <c r="EJC4" s="14"/>
      <c r="EJD4" s="14"/>
      <c r="EJE4" s="90"/>
      <c r="EJF4" s="13"/>
      <c r="EJG4" s="13"/>
      <c r="EJH4" s="88"/>
      <c r="EJI4" s="89"/>
      <c r="EJJ4" s="5"/>
      <c r="EJK4" s="20"/>
      <c r="EJL4" s="5"/>
      <c r="EJM4" s="14"/>
      <c r="EJN4" s="14"/>
      <c r="EJO4" s="90"/>
      <c r="EJP4" s="13"/>
      <c r="EJQ4" s="13"/>
      <c r="EJR4" s="88"/>
      <c r="EJS4" s="89"/>
      <c r="EJT4" s="5"/>
      <c r="EJU4" s="20"/>
      <c r="EJV4" s="5"/>
      <c r="EJW4" s="14"/>
      <c r="EJX4" s="14"/>
      <c r="EJY4" s="90"/>
      <c r="EJZ4" s="13"/>
      <c r="EKA4" s="13"/>
      <c r="EKB4" s="88"/>
      <c r="EKC4" s="89"/>
      <c r="EKD4" s="5"/>
      <c r="EKE4" s="20"/>
      <c r="EKF4" s="5"/>
      <c r="EKG4" s="14"/>
      <c r="EKH4" s="14"/>
      <c r="EKI4" s="90"/>
      <c r="EKJ4" s="13"/>
      <c r="EKK4" s="13"/>
      <c r="EKL4" s="88"/>
      <c r="EKM4" s="89"/>
      <c r="EKN4" s="5"/>
      <c r="EKO4" s="20"/>
      <c r="EKP4" s="5"/>
      <c r="EKQ4" s="14"/>
      <c r="EKR4" s="14"/>
      <c r="EKS4" s="90"/>
      <c r="EKT4" s="13"/>
      <c r="EKU4" s="13"/>
      <c r="EKV4" s="88"/>
      <c r="EKW4" s="89"/>
      <c r="EKX4" s="5"/>
      <c r="EKY4" s="20"/>
      <c r="EKZ4" s="5"/>
      <c r="ELA4" s="14"/>
      <c r="ELB4" s="14"/>
      <c r="ELC4" s="90"/>
      <c r="ELD4" s="13"/>
      <c r="ELE4" s="13"/>
      <c r="ELF4" s="88"/>
      <c r="ELG4" s="89"/>
      <c r="ELH4" s="5"/>
      <c r="ELI4" s="20"/>
      <c r="ELJ4" s="5"/>
      <c r="ELK4" s="14"/>
      <c r="ELL4" s="14"/>
      <c r="ELM4" s="90"/>
      <c r="ELN4" s="13"/>
      <c r="ELO4" s="13"/>
      <c r="ELP4" s="88"/>
      <c r="ELQ4" s="89"/>
      <c r="ELR4" s="5"/>
      <c r="ELS4" s="20"/>
      <c r="ELT4" s="5"/>
      <c r="ELU4" s="14"/>
      <c r="ELV4" s="14"/>
      <c r="ELW4" s="90"/>
      <c r="ELX4" s="13"/>
      <c r="ELY4" s="13"/>
      <c r="ELZ4" s="88"/>
      <c r="EMA4" s="89"/>
      <c r="EMB4" s="5"/>
      <c r="EMC4" s="20"/>
      <c r="EMD4" s="5"/>
      <c r="EME4" s="14"/>
      <c r="EMF4" s="14"/>
      <c r="EMG4" s="90"/>
      <c r="EMH4" s="13"/>
      <c r="EMI4" s="13"/>
      <c r="EMJ4" s="88"/>
      <c r="EMK4" s="89"/>
      <c r="EML4" s="5"/>
      <c r="EMM4" s="20"/>
      <c r="EMN4" s="5"/>
      <c r="EMO4" s="14"/>
      <c r="EMP4" s="14"/>
      <c r="EMQ4" s="90"/>
      <c r="EMR4" s="13"/>
      <c r="EMS4" s="13"/>
      <c r="EMT4" s="88"/>
      <c r="EMU4" s="89"/>
      <c r="EMV4" s="5"/>
      <c r="EMW4" s="20"/>
      <c r="EMX4" s="5"/>
      <c r="EMY4" s="14"/>
      <c r="EMZ4" s="14"/>
      <c r="ENA4" s="90"/>
      <c r="ENB4" s="13"/>
      <c r="ENC4" s="13"/>
      <c r="END4" s="88"/>
      <c r="ENE4" s="89"/>
      <c r="ENF4" s="5"/>
      <c r="ENG4" s="20"/>
      <c r="ENH4" s="5"/>
      <c r="ENI4" s="14"/>
      <c r="ENJ4" s="14"/>
      <c r="ENK4" s="90"/>
      <c r="ENL4" s="13"/>
      <c r="ENM4" s="13"/>
      <c r="ENN4" s="88"/>
      <c r="ENO4" s="89"/>
      <c r="ENP4" s="5"/>
      <c r="ENQ4" s="20"/>
      <c r="ENR4" s="5"/>
      <c r="ENS4" s="14"/>
      <c r="ENT4" s="14"/>
      <c r="ENU4" s="90"/>
      <c r="ENV4" s="13"/>
      <c r="ENW4" s="13"/>
      <c r="ENX4" s="88"/>
      <c r="ENY4" s="89"/>
      <c r="ENZ4" s="5"/>
      <c r="EOA4" s="20"/>
      <c r="EOB4" s="5"/>
      <c r="EOC4" s="14"/>
      <c r="EOD4" s="14"/>
      <c r="EOE4" s="90"/>
      <c r="EOF4" s="13"/>
      <c r="EOG4" s="13"/>
      <c r="EOH4" s="88"/>
      <c r="EOI4" s="89"/>
      <c r="EOJ4" s="5"/>
      <c r="EOK4" s="20"/>
      <c r="EOL4" s="5"/>
      <c r="EOM4" s="14"/>
      <c r="EON4" s="14"/>
      <c r="EOO4" s="90"/>
      <c r="EOP4" s="13"/>
      <c r="EOQ4" s="13"/>
      <c r="EOR4" s="88"/>
      <c r="EOS4" s="89"/>
      <c r="EOT4" s="5"/>
      <c r="EOU4" s="20"/>
      <c r="EOV4" s="5"/>
      <c r="EOW4" s="14"/>
      <c r="EOX4" s="14"/>
      <c r="EOY4" s="90"/>
      <c r="EOZ4" s="13"/>
      <c r="EPA4" s="13"/>
      <c r="EPB4" s="88"/>
      <c r="EPC4" s="89"/>
      <c r="EPD4" s="5"/>
      <c r="EPE4" s="20"/>
      <c r="EPF4" s="5"/>
      <c r="EPG4" s="14"/>
      <c r="EPH4" s="14"/>
      <c r="EPI4" s="90"/>
      <c r="EPJ4" s="13"/>
      <c r="EPK4" s="13"/>
      <c r="EPL4" s="88"/>
      <c r="EPM4" s="89"/>
      <c r="EPN4" s="5"/>
      <c r="EPO4" s="20"/>
      <c r="EPP4" s="5"/>
      <c r="EPQ4" s="14"/>
      <c r="EPR4" s="14"/>
      <c r="EPS4" s="90"/>
      <c r="EPT4" s="13"/>
      <c r="EPU4" s="13"/>
      <c r="EPV4" s="88"/>
      <c r="EPW4" s="89"/>
      <c r="EPX4" s="5"/>
      <c r="EPY4" s="20"/>
      <c r="EPZ4" s="5"/>
      <c r="EQA4" s="14"/>
      <c r="EQB4" s="14"/>
      <c r="EQC4" s="90"/>
      <c r="EQD4" s="13"/>
      <c r="EQE4" s="13"/>
      <c r="EQF4" s="88"/>
      <c r="EQG4" s="89"/>
      <c r="EQH4" s="5"/>
      <c r="EQI4" s="20"/>
      <c r="EQJ4" s="5"/>
      <c r="EQK4" s="14"/>
      <c r="EQL4" s="14"/>
      <c r="EQM4" s="90"/>
      <c r="EQN4" s="13"/>
      <c r="EQO4" s="13"/>
      <c r="EQP4" s="88"/>
      <c r="EQQ4" s="89"/>
      <c r="EQR4" s="5"/>
      <c r="EQS4" s="20"/>
      <c r="EQT4" s="5"/>
      <c r="EQU4" s="14"/>
      <c r="EQV4" s="14"/>
      <c r="EQW4" s="90"/>
      <c r="EQX4" s="13"/>
      <c r="EQY4" s="13"/>
      <c r="EQZ4" s="88"/>
      <c r="ERA4" s="89"/>
      <c r="ERB4" s="5"/>
      <c r="ERC4" s="20"/>
      <c r="ERD4" s="5"/>
      <c r="ERE4" s="14"/>
      <c r="ERF4" s="14"/>
      <c r="ERG4" s="90"/>
      <c r="ERH4" s="13"/>
      <c r="ERI4" s="13"/>
      <c r="ERJ4" s="88"/>
      <c r="ERK4" s="89"/>
      <c r="ERL4" s="5"/>
      <c r="ERM4" s="20"/>
      <c r="ERN4" s="5"/>
      <c r="ERO4" s="14"/>
      <c r="ERP4" s="14"/>
      <c r="ERQ4" s="90"/>
      <c r="ERR4" s="13"/>
      <c r="ERS4" s="13"/>
      <c r="ERT4" s="88"/>
      <c r="ERU4" s="89"/>
      <c r="ERV4" s="5"/>
      <c r="ERW4" s="20"/>
      <c r="ERX4" s="5"/>
      <c r="ERY4" s="14"/>
      <c r="ERZ4" s="14"/>
      <c r="ESA4" s="90"/>
      <c r="ESB4" s="13"/>
      <c r="ESC4" s="13"/>
      <c r="ESD4" s="88"/>
      <c r="ESE4" s="89"/>
      <c r="ESF4" s="5"/>
      <c r="ESG4" s="20"/>
      <c r="ESH4" s="5"/>
      <c r="ESI4" s="14"/>
      <c r="ESJ4" s="14"/>
      <c r="ESK4" s="90"/>
      <c r="ESL4" s="13"/>
      <c r="ESM4" s="13"/>
      <c r="ESN4" s="88"/>
      <c r="ESO4" s="89"/>
      <c r="ESP4" s="5"/>
      <c r="ESQ4" s="20"/>
      <c r="ESR4" s="5"/>
      <c r="ESS4" s="14"/>
      <c r="EST4" s="14"/>
      <c r="ESU4" s="90"/>
      <c r="ESV4" s="13"/>
      <c r="ESW4" s="13"/>
      <c r="ESX4" s="88"/>
      <c r="ESY4" s="89"/>
      <c r="ESZ4" s="5"/>
      <c r="ETA4" s="20"/>
      <c r="ETB4" s="5"/>
      <c r="ETC4" s="14"/>
      <c r="ETD4" s="14"/>
      <c r="ETE4" s="90"/>
      <c r="ETF4" s="13"/>
      <c r="ETG4" s="13"/>
      <c r="ETH4" s="88"/>
      <c r="ETI4" s="89"/>
      <c r="ETJ4" s="5"/>
      <c r="ETK4" s="20"/>
      <c r="ETL4" s="5"/>
      <c r="ETM4" s="14"/>
      <c r="ETN4" s="14"/>
      <c r="ETO4" s="90"/>
      <c r="ETP4" s="13"/>
      <c r="ETQ4" s="13"/>
      <c r="ETR4" s="88"/>
      <c r="ETS4" s="89"/>
      <c r="ETT4" s="5"/>
      <c r="ETU4" s="20"/>
      <c r="ETV4" s="5"/>
      <c r="ETW4" s="14"/>
      <c r="ETX4" s="14"/>
      <c r="ETY4" s="90"/>
      <c r="ETZ4" s="13"/>
      <c r="EUA4" s="13"/>
      <c r="EUB4" s="88"/>
      <c r="EUC4" s="89"/>
      <c r="EUD4" s="5"/>
      <c r="EUE4" s="20"/>
      <c r="EUF4" s="5"/>
      <c r="EUG4" s="14"/>
      <c r="EUH4" s="14"/>
      <c r="EUI4" s="90"/>
      <c r="EUJ4" s="13"/>
      <c r="EUK4" s="13"/>
      <c r="EUL4" s="88"/>
      <c r="EUM4" s="89"/>
      <c r="EUN4" s="5"/>
      <c r="EUO4" s="20"/>
      <c r="EUP4" s="5"/>
      <c r="EUQ4" s="14"/>
      <c r="EUR4" s="14"/>
      <c r="EUS4" s="90"/>
      <c r="EUT4" s="13"/>
      <c r="EUU4" s="13"/>
      <c r="EUV4" s="88"/>
      <c r="EUW4" s="89"/>
      <c r="EUX4" s="5"/>
      <c r="EUY4" s="20"/>
      <c r="EUZ4" s="5"/>
      <c r="EVA4" s="14"/>
      <c r="EVB4" s="14"/>
      <c r="EVC4" s="90"/>
      <c r="EVD4" s="13"/>
      <c r="EVE4" s="13"/>
      <c r="EVF4" s="88"/>
      <c r="EVG4" s="89"/>
      <c r="EVH4" s="5"/>
      <c r="EVI4" s="20"/>
      <c r="EVJ4" s="5"/>
      <c r="EVK4" s="14"/>
      <c r="EVL4" s="14"/>
      <c r="EVM4" s="90"/>
      <c r="EVN4" s="13"/>
      <c r="EVO4" s="13"/>
      <c r="EVP4" s="88"/>
      <c r="EVQ4" s="89"/>
      <c r="EVR4" s="5"/>
      <c r="EVS4" s="20"/>
      <c r="EVT4" s="5"/>
      <c r="EVU4" s="14"/>
      <c r="EVV4" s="14"/>
      <c r="EVW4" s="90"/>
      <c r="EVX4" s="13"/>
      <c r="EVY4" s="13"/>
      <c r="EVZ4" s="88"/>
      <c r="EWA4" s="89"/>
      <c r="EWB4" s="5"/>
      <c r="EWC4" s="20"/>
      <c r="EWD4" s="5"/>
      <c r="EWE4" s="14"/>
      <c r="EWF4" s="14"/>
      <c r="EWG4" s="90"/>
      <c r="EWH4" s="13"/>
      <c r="EWI4" s="13"/>
      <c r="EWJ4" s="88"/>
      <c r="EWK4" s="89"/>
      <c r="EWL4" s="5"/>
      <c r="EWM4" s="20"/>
      <c r="EWN4" s="5"/>
      <c r="EWO4" s="14"/>
      <c r="EWP4" s="14"/>
      <c r="EWQ4" s="90"/>
      <c r="EWR4" s="13"/>
      <c r="EWS4" s="13"/>
      <c r="EWT4" s="88"/>
      <c r="EWU4" s="89"/>
      <c r="EWV4" s="5"/>
      <c r="EWW4" s="20"/>
      <c r="EWX4" s="5"/>
      <c r="EWY4" s="14"/>
      <c r="EWZ4" s="14"/>
      <c r="EXA4" s="90"/>
      <c r="EXB4" s="13"/>
      <c r="EXC4" s="13"/>
      <c r="EXD4" s="88"/>
      <c r="EXE4" s="89"/>
      <c r="EXF4" s="5"/>
      <c r="EXG4" s="20"/>
      <c r="EXH4" s="5"/>
      <c r="EXI4" s="14"/>
      <c r="EXJ4" s="14"/>
      <c r="EXK4" s="90"/>
      <c r="EXL4" s="13"/>
      <c r="EXM4" s="13"/>
      <c r="EXN4" s="88"/>
      <c r="EXO4" s="89"/>
      <c r="EXP4" s="5"/>
      <c r="EXQ4" s="20"/>
      <c r="EXR4" s="5"/>
      <c r="EXS4" s="14"/>
      <c r="EXT4" s="14"/>
      <c r="EXU4" s="90"/>
      <c r="EXV4" s="13"/>
      <c r="EXW4" s="13"/>
      <c r="EXX4" s="88"/>
      <c r="EXY4" s="89"/>
      <c r="EXZ4" s="5"/>
      <c r="EYA4" s="20"/>
      <c r="EYB4" s="5"/>
      <c r="EYC4" s="14"/>
      <c r="EYD4" s="14"/>
      <c r="EYE4" s="90"/>
      <c r="EYF4" s="13"/>
      <c r="EYG4" s="13"/>
      <c r="EYH4" s="88"/>
      <c r="EYI4" s="89"/>
      <c r="EYJ4" s="5"/>
      <c r="EYK4" s="20"/>
      <c r="EYL4" s="5"/>
      <c r="EYM4" s="14"/>
      <c r="EYN4" s="14"/>
      <c r="EYO4" s="90"/>
      <c r="EYP4" s="13"/>
      <c r="EYQ4" s="13"/>
      <c r="EYR4" s="88"/>
      <c r="EYS4" s="89"/>
      <c r="EYT4" s="5"/>
      <c r="EYU4" s="20"/>
      <c r="EYV4" s="5"/>
      <c r="EYW4" s="14"/>
      <c r="EYX4" s="14"/>
      <c r="EYY4" s="90"/>
      <c r="EYZ4" s="13"/>
      <c r="EZA4" s="13"/>
      <c r="EZB4" s="88"/>
      <c r="EZC4" s="89"/>
      <c r="EZD4" s="5"/>
      <c r="EZE4" s="20"/>
      <c r="EZF4" s="5"/>
      <c r="EZG4" s="14"/>
      <c r="EZH4" s="14"/>
      <c r="EZI4" s="90"/>
      <c r="EZJ4" s="13"/>
      <c r="EZK4" s="13"/>
      <c r="EZL4" s="88"/>
      <c r="EZM4" s="89"/>
      <c r="EZN4" s="5"/>
      <c r="EZO4" s="20"/>
      <c r="EZP4" s="5"/>
      <c r="EZQ4" s="14"/>
      <c r="EZR4" s="14"/>
      <c r="EZS4" s="90"/>
      <c r="EZT4" s="13"/>
      <c r="EZU4" s="13"/>
      <c r="EZV4" s="88"/>
      <c r="EZW4" s="89"/>
      <c r="EZX4" s="5"/>
      <c r="EZY4" s="20"/>
      <c r="EZZ4" s="5"/>
      <c r="FAA4" s="14"/>
      <c r="FAB4" s="14"/>
      <c r="FAC4" s="90"/>
      <c r="FAD4" s="13"/>
      <c r="FAE4" s="13"/>
      <c r="FAF4" s="88"/>
      <c r="FAG4" s="89"/>
      <c r="FAH4" s="5"/>
      <c r="FAI4" s="20"/>
      <c r="FAJ4" s="5"/>
      <c r="FAK4" s="14"/>
      <c r="FAL4" s="14"/>
      <c r="FAM4" s="90"/>
      <c r="FAN4" s="13"/>
      <c r="FAO4" s="13"/>
      <c r="FAP4" s="88"/>
      <c r="FAQ4" s="89"/>
      <c r="FAR4" s="5"/>
      <c r="FAS4" s="20"/>
      <c r="FAT4" s="5"/>
      <c r="FAU4" s="14"/>
      <c r="FAV4" s="14"/>
      <c r="FAW4" s="90"/>
      <c r="FAX4" s="13"/>
      <c r="FAY4" s="13"/>
      <c r="FAZ4" s="88"/>
      <c r="FBA4" s="89"/>
      <c r="FBB4" s="5"/>
      <c r="FBC4" s="20"/>
      <c r="FBD4" s="5"/>
      <c r="FBE4" s="14"/>
      <c r="FBF4" s="14"/>
      <c r="FBG4" s="90"/>
      <c r="FBH4" s="13"/>
      <c r="FBI4" s="13"/>
      <c r="FBJ4" s="88"/>
      <c r="FBK4" s="89"/>
      <c r="FBL4" s="5"/>
      <c r="FBM4" s="20"/>
      <c r="FBN4" s="5"/>
      <c r="FBO4" s="14"/>
      <c r="FBP4" s="14"/>
      <c r="FBQ4" s="90"/>
      <c r="FBR4" s="13"/>
      <c r="FBS4" s="13"/>
      <c r="FBT4" s="88"/>
      <c r="FBU4" s="89"/>
      <c r="FBV4" s="5"/>
      <c r="FBW4" s="20"/>
      <c r="FBX4" s="5"/>
      <c r="FBY4" s="14"/>
      <c r="FBZ4" s="14"/>
      <c r="FCA4" s="90"/>
      <c r="FCB4" s="13"/>
      <c r="FCC4" s="13"/>
      <c r="FCD4" s="88"/>
      <c r="FCE4" s="89"/>
      <c r="FCF4" s="5"/>
      <c r="FCG4" s="20"/>
      <c r="FCH4" s="5"/>
      <c r="FCI4" s="14"/>
      <c r="FCJ4" s="14"/>
      <c r="FCK4" s="90"/>
      <c r="FCL4" s="13"/>
      <c r="FCM4" s="13"/>
      <c r="FCN4" s="88"/>
      <c r="FCO4" s="89"/>
      <c r="FCP4" s="5"/>
      <c r="FCQ4" s="20"/>
      <c r="FCR4" s="5"/>
      <c r="FCS4" s="14"/>
      <c r="FCT4" s="14"/>
      <c r="FCU4" s="90"/>
      <c r="FCV4" s="13"/>
      <c r="FCW4" s="13"/>
      <c r="FCX4" s="88"/>
      <c r="FCY4" s="89"/>
      <c r="FCZ4" s="5"/>
      <c r="FDA4" s="20"/>
      <c r="FDB4" s="5"/>
      <c r="FDC4" s="14"/>
      <c r="FDD4" s="14"/>
      <c r="FDE4" s="90"/>
      <c r="FDF4" s="13"/>
      <c r="FDG4" s="13"/>
      <c r="FDH4" s="88"/>
      <c r="FDI4" s="89"/>
      <c r="FDJ4" s="5"/>
      <c r="FDK4" s="20"/>
      <c r="FDL4" s="5"/>
      <c r="FDM4" s="14"/>
      <c r="FDN4" s="14"/>
      <c r="FDO4" s="90"/>
      <c r="FDP4" s="13"/>
      <c r="FDQ4" s="13"/>
      <c r="FDR4" s="88"/>
      <c r="FDS4" s="89"/>
      <c r="FDT4" s="5"/>
      <c r="FDU4" s="20"/>
      <c r="FDV4" s="5"/>
      <c r="FDW4" s="14"/>
      <c r="FDX4" s="14"/>
      <c r="FDY4" s="90"/>
      <c r="FDZ4" s="13"/>
      <c r="FEA4" s="13"/>
      <c r="FEB4" s="88"/>
      <c r="FEC4" s="89"/>
      <c r="FED4" s="5"/>
      <c r="FEE4" s="20"/>
      <c r="FEF4" s="5"/>
      <c r="FEG4" s="14"/>
      <c r="FEH4" s="14"/>
      <c r="FEI4" s="90"/>
      <c r="FEJ4" s="13"/>
      <c r="FEK4" s="13"/>
      <c r="FEL4" s="88"/>
      <c r="FEM4" s="89"/>
      <c r="FEN4" s="5"/>
      <c r="FEO4" s="20"/>
      <c r="FEP4" s="5"/>
      <c r="FEQ4" s="14"/>
      <c r="FER4" s="14"/>
      <c r="FES4" s="90"/>
      <c r="FET4" s="13"/>
      <c r="FEU4" s="13"/>
      <c r="FEV4" s="88"/>
      <c r="FEW4" s="89"/>
      <c r="FEX4" s="5"/>
      <c r="FEY4" s="20"/>
      <c r="FEZ4" s="5"/>
      <c r="FFA4" s="14"/>
      <c r="FFB4" s="14"/>
      <c r="FFC4" s="90"/>
      <c r="FFD4" s="13"/>
      <c r="FFE4" s="13"/>
      <c r="FFF4" s="88"/>
      <c r="FFG4" s="89"/>
      <c r="FFH4" s="5"/>
      <c r="FFI4" s="20"/>
      <c r="FFJ4" s="5"/>
      <c r="FFK4" s="14"/>
      <c r="FFL4" s="14"/>
      <c r="FFM4" s="90"/>
      <c r="FFN4" s="13"/>
      <c r="FFO4" s="13"/>
      <c r="FFP4" s="88"/>
      <c r="FFQ4" s="89"/>
      <c r="FFR4" s="5"/>
      <c r="FFS4" s="20"/>
      <c r="FFT4" s="5"/>
      <c r="FFU4" s="14"/>
      <c r="FFV4" s="14"/>
      <c r="FFW4" s="90"/>
      <c r="FFX4" s="13"/>
      <c r="FFY4" s="13"/>
      <c r="FFZ4" s="88"/>
      <c r="FGA4" s="89"/>
      <c r="FGB4" s="5"/>
      <c r="FGC4" s="20"/>
      <c r="FGD4" s="5"/>
      <c r="FGE4" s="14"/>
      <c r="FGF4" s="14"/>
      <c r="FGG4" s="90"/>
      <c r="FGH4" s="13"/>
      <c r="FGI4" s="13"/>
      <c r="FGJ4" s="88"/>
      <c r="FGK4" s="89"/>
      <c r="FGL4" s="5"/>
      <c r="FGM4" s="20"/>
      <c r="FGN4" s="5"/>
      <c r="FGO4" s="14"/>
      <c r="FGP4" s="14"/>
      <c r="FGQ4" s="90"/>
      <c r="FGR4" s="13"/>
      <c r="FGS4" s="13"/>
      <c r="FGT4" s="88"/>
      <c r="FGU4" s="89"/>
      <c r="FGV4" s="5"/>
      <c r="FGW4" s="20"/>
      <c r="FGX4" s="5"/>
      <c r="FGY4" s="14"/>
      <c r="FGZ4" s="14"/>
      <c r="FHA4" s="90"/>
      <c r="FHB4" s="13"/>
      <c r="FHC4" s="13"/>
      <c r="FHD4" s="88"/>
      <c r="FHE4" s="89"/>
      <c r="FHF4" s="5"/>
      <c r="FHG4" s="20"/>
      <c r="FHH4" s="5"/>
      <c r="FHI4" s="14"/>
      <c r="FHJ4" s="14"/>
      <c r="FHK4" s="90"/>
      <c r="FHL4" s="13"/>
      <c r="FHM4" s="13"/>
      <c r="FHN4" s="88"/>
      <c r="FHO4" s="89"/>
      <c r="FHP4" s="5"/>
      <c r="FHQ4" s="20"/>
      <c r="FHR4" s="5"/>
      <c r="FHS4" s="14"/>
      <c r="FHT4" s="14"/>
      <c r="FHU4" s="90"/>
      <c r="FHV4" s="13"/>
      <c r="FHW4" s="13"/>
      <c r="FHX4" s="88"/>
      <c r="FHY4" s="89"/>
      <c r="FHZ4" s="5"/>
      <c r="FIA4" s="20"/>
      <c r="FIB4" s="5"/>
      <c r="FIC4" s="14"/>
      <c r="FID4" s="14"/>
      <c r="FIE4" s="90"/>
      <c r="FIF4" s="13"/>
      <c r="FIG4" s="13"/>
      <c r="FIH4" s="88"/>
      <c r="FII4" s="89"/>
      <c r="FIJ4" s="5"/>
      <c r="FIK4" s="20"/>
      <c r="FIL4" s="5"/>
      <c r="FIM4" s="14"/>
      <c r="FIN4" s="14"/>
      <c r="FIO4" s="90"/>
      <c r="FIP4" s="13"/>
      <c r="FIQ4" s="13"/>
      <c r="FIR4" s="88"/>
      <c r="FIS4" s="89"/>
      <c r="FIT4" s="5"/>
      <c r="FIU4" s="20"/>
      <c r="FIV4" s="5"/>
      <c r="FIW4" s="14"/>
      <c r="FIX4" s="14"/>
      <c r="FIY4" s="90"/>
      <c r="FIZ4" s="13"/>
      <c r="FJA4" s="13"/>
      <c r="FJB4" s="88"/>
      <c r="FJC4" s="89"/>
      <c r="FJD4" s="5"/>
      <c r="FJE4" s="20"/>
      <c r="FJF4" s="5"/>
      <c r="FJG4" s="14"/>
      <c r="FJH4" s="14"/>
      <c r="FJI4" s="90"/>
      <c r="FJJ4" s="13"/>
      <c r="FJK4" s="13"/>
      <c r="FJL4" s="88"/>
      <c r="FJM4" s="89"/>
      <c r="FJN4" s="5"/>
      <c r="FJO4" s="20"/>
      <c r="FJP4" s="5"/>
      <c r="FJQ4" s="14"/>
      <c r="FJR4" s="14"/>
      <c r="FJS4" s="90"/>
      <c r="FJT4" s="13"/>
      <c r="FJU4" s="13"/>
      <c r="FJV4" s="88"/>
      <c r="FJW4" s="89"/>
      <c r="FJX4" s="5"/>
      <c r="FJY4" s="20"/>
      <c r="FJZ4" s="5"/>
      <c r="FKA4" s="14"/>
      <c r="FKB4" s="14"/>
      <c r="FKC4" s="90"/>
      <c r="FKD4" s="13"/>
      <c r="FKE4" s="13"/>
      <c r="FKF4" s="88"/>
      <c r="FKG4" s="89"/>
      <c r="FKH4" s="5"/>
      <c r="FKI4" s="20"/>
      <c r="FKJ4" s="5"/>
      <c r="FKK4" s="14"/>
      <c r="FKL4" s="14"/>
      <c r="FKM4" s="90"/>
      <c r="FKN4" s="13"/>
      <c r="FKO4" s="13"/>
      <c r="FKP4" s="88"/>
      <c r="FKQ4" s="89"/>
      <c r="FKR4" s="5"/>
      <c r="FKS4" s="20"/>
      <c r="FKT4" s="5"/>
      <c r="FKU4" s="14"/>
      <c r="FKV4" s="14"/>
      <c r="FKW4" s="90"/>
      <c r="FKX4" s="13"/>
      <c r="FKY4" s="13"/>
      <c r="FKZ4" s="88"/>
      <c r="FLA4" s="89"/>
      <c r="FLB4" s="5"/>
      <c r="FLC4" s="20"/>
      <c r="FLD4" s="5"/>
      <c r="FLE4" s="14"/>
      <c r="FLF4" s="14"/>
      <c r="FLG4" s="90"/>
      <c r="FLH4" s="13"/>
      <c r="FLI4" s="13"/>
      <c r="FLJ4" s="88"/>
      <c r="FLK4" s="89"/>
      <c r="FLL4" s="5"/>
      <c r="FLM4" s="20"/>
      <c r="FLN4" s="5"/>
      <c r="FLO4" s="14"/>
      <c r="FLP4" s="14"/>
      <c r="FLQ4" s="90"/>
      <c r="FLR4" s="13"/>
      <c r="FLS4" s="13"/>
      <c r="FLT4" s="88"/>
      <c r="FLU4" s="89"/>
      <c r="FLV4" s="5"/>
      <c r="FLW4" s="20"/>
      <c r="FLX4" s="5"/>
      <c r="FLY4" s="14"/>
      <c r="FLZ4" s="14"/>
      <c r="FMA4" s="90"/>
      <c r="FMB4" s="13"/>
      <c r="FMC4" s="13"/>
      <c r="FMD4" s="88"/>
      <c r="FME4" s="89"/>
      <c r="FMF4" s="5"/>
      <c r="FMG4" s="20"/>
      <c r="FMH4" s="5"/>
      <c r="FMI4" s="14"/>
      <c r="FMJ4" s="14"/>
      <c r="FMK4" s="90"/>
      <c r="FML4" s="13"/>
      <c r="FMM4" s="13"/>
      <c r="FMN4" s="88"/>
      <c r="FMO4" s="89"/>
      <c r="FMP4" s="5"/>
      <c r="FMQ4" s="20"/>
      <c r="FMR4" s="5"/>
      <c r="FMS4" s="14"/>
      <c r="FMT4" s="14"/>
      <c r="FMU4" s="90"/>
      <c r="FMV4" s="13"/>
      <c r="FMW4" s="13"/>
      <c r="FMX4" s="88"/>
      <c r="FMY4" s="89"/>
      <c r="FMZ4" s="5"/>
      <c r="FNA4" s="20"/>
      <c r="FNB4" s="5"/>
      <c r="FNC4" s="14"/>
      <c r="FND4" s="14"/>
      <c r="FNE4" s="90"/>
      <c r="FNF4" s="13"/>
      <c r="FNG4" s="13"/>
      <c r="FNH4" s="88"/>
      <c r="FNI4" s="89"/>
      <c r="FNJ4" s="5"/>
      <c r="FNK4" s="20"/>
      <c r="FNL4" s="5"/>
      <c r="FNM4" s="14"/>
      <c r="FNN4" s="14"/>
      <c r="FNO4" s="90"/>
      <c r="FNP4" s="13"/>
      <c r="FNQ4" s="13"/>
      <c r="FNR4" s="88"/>
      <c r="FNS4" s="89"/>
      <c r="FNT4" s="5"/>
      <c r="FNU4" s="20"/>
      <c r="FNV4" s="5"/>
      <c r="FNW4" s="14"/>
      <c r="FNX4" s="14"/>
      <c r="FNY4" s="90"/>
      <c r="FNZ4" s="13"/>
      <c r="FOA4" s="13"/>
      <c r="FOB4" s="88"/>
      <c r="FOC4" s="89"/>
      <c r="FOD4" s="5"/>
      <c r="FOE4" s="20"/>
      <c r="FOF4" s="5"/>
      <c r="FOG4" s="14"/>
      <c r="FOH4" s="14"/>
      <c r="FOI4" s="90"/>
      <c r="FOJ4" s="13"/>
      <c r="FOK4" s="13"/>
      <c r="FOL4" s="88"/>
      <c r="FOM4" s="89"/>
      <c r="FON4" s="5"/>
      <c r="FOO4" s="20"/>
      <c r="FOP4" s="5"/>
      <c r="FOQ4" s="14"/>
      <c r="FOR4" s="14"/>
      <c r="FOS4" s="90"/>
      <c r="FOT4" s="13"/>
      <c r="FOU4" s="13"/>
      <c r="FOV4" s="88"/>
      <c r="FOW4" s="89"/>
      <c r="FOX4" s="5"/>
      <c r="FOY4" s="20"/>
      <c r="FOZ4" s="5"/>
      <c r="FPA4" s="14"/>
      <c r="FPB4" s="14"/>
      <c r="FPC4" s="90"/>
      <c r="FPD4" s="13"/>
      <c r="FPE4" s="13"/>
      <c r="FPF4" s="88"/>
      <c r="FPG4" s="89"/>
      <c r="FPH4" s="5"/>
      <c r="FPI4" s="20"/>
      <c r="FPJ4" s="5"/>
      <c r="FPK4" s="14"/>
      <c r="FPL4" s="14"/>
      <c r="FPM4" s="90"/>
      <c r="FPN4" s="13"/>
      <c r="FPO4" s="13"/>
      <c r="FPP4" s="88"/>
      <c r="FPQ4" s="89"/>
      <c r="FPR4" s="5"/>
      <c r="FPS4" s="20"/>
      <c r="FPT4" s="5"/>
      <c r="FPU4" s="14"/>
      <c r="FPV4" s="14"/>
      <c r="FPW4" s="90"/>
      <c r="FPX4" s="13"/>
      <c r="FPY4" s="13"/>
      <c r="FPZ4" s="88"/>
      <c r="FQA4" s="89"/>
      <c r="FQB4" s="5"/>
      <c r="FQC4" s="20"/>
      <c r="FQD4" s="5"/>
      <c r="FQE4" s="14"/>
      <c r="FQF4" s="14"/>
      <c r="FQG4" s="90"/>
      <c r="FQH4" s="13"/>
      <c r="FQI4" s="13"/>
      <c r="FQJ4" s="88"/>
      <c r="FQK4" s="89"/>
      <c r="FQL4" s="5"/>
      <c r="FQM4" s="20"/>
      <c r="FQN4" s="5"/>
      <c r="FQO4" s="14"/>
      <c r="FQP4" s="14"/>
      <c r="FQQ4" s="90"/>
      <c r="FQR4" s="13"/>
      <c r="FQS4" s="13"/>
      <c r="FQT4" s="88"/>
      <c r="FQU4" s="89"/>
      <c r="FQV4" s="5"/>
      <c r="FQW4" s="20"/>
      <c r="FQX4" s="5"/>
      <c r="FQY4" s="14"/>
      <c r="FQZ4" s="14"/>
      <c r="FRA4" s="90"/>
      <c r="FRB4" s="13"/>
      <c r="FRC4" s="13"/>
      <c r="FRD4" s="88"/>
      <c r="FRE4" s="89"/>
      <c r="FRF4" s="5"/>
      <c r="FRG4" s="20"/>
      <c r="FRH4" s="5"/>
      <c r="FRI4" s="14"/>
      <c r="FRJ4" s="14"/>
      <c r="FRK4" s="90"/>
      <c r="FRL4" s="13"/>
      <c r="FRM4" s="13"/>
      <c r="FRN4" s="88"/>
      <c r="FRO4" s="89"/>
      <c r="FRP4" s="5"/>
      <c r="FRQ4" s="20"/>
      <c r="FRR4" s="5"/>
      <c r="FRS4" s="14"/>
      <c r="FRT4" s="14"/>
      <c r="FRU4" s="90"/>
      <c r="FRV4" s="13"/>
      <c r="FRW4" s="13"/>
      <c r="FRX4" s="88"/>
      <c r="FRY4" s="89"/>
      <c r="FRZ4" s="5"/>
      <c r="FSA4" s="20"/>
      <c r="FSB4" s="5"/>
      <c r="FSC4" s="14"/>
      <c r="FSD4" s="14"/>
      <c r="FSE4" s="90"/>
      <c r="FSF4" s="13"/>
      <c r="FSG4" s="13"/>
      <c r="FSH4" s="88"/>
      <c r="FSI4" s="89"/>
      <c r="FSJ4" s="5"/>
      <c r="FSK4" s="20"/>
      <c r="FSL4" s="5"/>
      <c r="FSM4" s="14"/>
      <c r="FSN4" s="14"/>
      <c r="FSO4" s="90"/>
      <c r="FSP4" s="13"/>
      <c r="FSQ4" s="13"/>
      <c r="FSR4" s="88"/>
      <c r="FSS4" s="89"/>
      <c r="FST4" s="5"/>
      <c r="FSU4" s="20"/>
      <c r="FSV4" s="5"/>
      <c r="FSW4" s="14"/>
      <c r="FSX4" s="14"/>
      <c r="FSY4" s="90"/>
      <c r="FSZ4" s="13"/>
      <c r="FTA4" s="13"/>
      <c r="FTB4" s="88"/>
      <c r="FTC4" s="89"/>
      <c r="FTD4" s="5"/>
      <c r="FTE4" s="20"/>
      <c r="FTF4" s="5"/>
      <c r="FTG4" s="14"/>
      <c r="FTH4" s="14"/>
      <c r="FTI4" s="90"/>
      <c r="FTJ4" s="13"/>
      <c r="FTK4" s="13"/>
      <c r="FTL4" s="88"/>
      <c r="FTM4" s="89"/>
      <c r="FTN4" s="5"/>
      <c r="FTO4" s="20"/>
      <c r="FTP4" s="5"/>
      <c r="FTQ4" s="14"/>
      <c r="FTR4" s="14"/>
      <c r="FTS4" s="90"/>
      <c r="FTT4" s="13"/>
      <c r="FTU4" s="13"/>
      <c r="FTV4" s="88"/>
      <c r="FTW4" s="89"/>
      <c r="FTX4" s="5"/>
      <c r="FTY4" s="20"/>
      <c r="FTZ4" s="5"/>
      <c r="FUA4" s="14"/>
      <c r="FUB4" s="14"/>
      <c r="FUC4" s="90"/>
      <c r="FUD4" s="13"/>
      <c r="FUE4" s="13"/>
      <c r="FUF4" s="88"/>
      <c r="FUG4" s="89"/>
      <c r="FUH4" s="5"/>
      <c r="FUI4" s="20"/>
      <c r="FUJ4" s="5"/>
      <c r="FUK4" s="14"/>
      <c r="FUL4" s="14"/>
      <c r="FUM4" s="90"/>
      <c r="FUN4" s="13"/>
      <c r="FUO4" s="13"/>
      <c r="FUP4" s="88"/>
      <c r="FUQ4" s="89"/>
      <c r="FUR4" s="5"/>
      <c r="FUS4" s="20"/>
      <c r="FUT4" s="5"/>
      <c r="FUU4" s="14"/>
      <c r="FUV4" s="14"/>
      <c r="FUW4" s="90"/>
      <c r="FUX4" s="13"/>
      <c r="FUY4" s="13"/>
      <c r="FUZ4" s="88"/>
      <c r="FVA4" s="89"/>
      <c r="FVB4" s="5"/>
      <c r="FVC4" s="20"/>
      <c r="FVD4" s="5"/>
      <c r="FVE4" s="14"/>
      <c r="FVF4" s="14"/>
      <c r="FVG4" s="90"/>
      <c r="FVH4" s="13"/>
      <c r="FVI4" s="13"/>
      <c r="FVJ4" s="88"/>
      <c r="FVK4" s="89"/>
      <c r="FVL4" s="5"/>
      <c r="FVM4" s="20"/>
      <c r="FVN4" s="5"/>
      <c r="FVO4" s="14"/>
      <c r="FVP4" s="14"/>
      <c r="FVQ4" s="90"/>
      <c r="FVR4" s="13"/>
      <c r="FVS4" s="13"/>
      <c r="FVT4" s="88"/>
      <c r="FVU4" s="89"/>
      <c r="FVV4" s="5"/>
      <c r="FVW4" s="20"/>
      <c r="FVX4" s="5"/>
      <c r="FVY4" s="14"/>
      <c r="FVZ4" s="14"/>
      <c r="FWA4" s="90"/>
      <c r="FWB4" s="13"/>
      <c r="FWC4" s="13"/>
      <c r="FWD4" s="88"/>
      <c r="FWE4" s="89"/>
      <c r="FWF4" s="5"/>
      <c r="FWG4" s="20"/>
      <c r="FWH4" s="5"/>
      <c r="FWI4" s="14"/>
      <c r="FWJ4" s="14"/>
      <c r="FWK4" s="90"/>
      <c r="FWL4" s="13"/>
      <c r="FWM4" s="13"/>
      <c r="FWN4" s="88"/>
      <c r="FWO4" s="89"/>
      <c r="FWP4" s="5"/>
      <c r="FWQ4" s="20"/>
      <c r="FWR4" s="5"/>
      <c r="FWS4" s="14"/>
      <c r="FWT4" s="14"/>
      <c r="FWU4" s="90"/>
      <c r="FWV4" s="13"/>
      <c r="FWW4" s="13"/>
      <c r="FWX4" s="88"/>
      <c r="FWY4" s="89"/>
      <c r="FWZ4" s="5"/>
      <c r="FXA4" s="20"/>
      <c r="FXB4" s="5"/>
      <c r="FXC4" s="14"/>
      <c r="FXD4" s="14"/>
      <c r="FXE4" s="90"/>
      <c r="FXF4" s="13"/>
      <c r="FXG4" s="13"/>
      <c r="FXH4" s="88"/>
      <c r="FXI4" s="89"/>
      <c r="FXJ4" s="5"/>
      <c r="FXK4" s="20"/>
      <c r="FXL4" s="5"/>
      <c r="FXM4" s="14"/>
      <c r="FXN4" s="14"/>
      <c r="FXO4" s="90"/>
      <c r="FXP4" s="13"/>
      <c r="FXQ4" s="13"/>
      <c r="FXR4" s="88"/>
      <c r="FXS4" s="89"/>
      <c r="FXT4" s="5"/>
      <c r="FXU4" s="20"/>
      <c r="FXV4" s="5"/>
      <c r="FXW4" s="14"/>
      <c r="FXX4" s="14"/>
      <c r="FXY4" s="90"/>
      <c r="FXZ4" s="13"/>
      <c r="FYA4" s="13"/>
      <c r="FYB4" s="88"/>
      <c r="FYC4" s="89"/>
      <c r="FYD4" s="5"/>
      <c r="FYE4" s="20"/>
      <c r="FYF4" s="5"/>
      <c r="FYG4" s="14"/>
      <c r="FYH4" s="14"/>
      <c r="FYI4" s="90"/>
      <c r="FYJ4" s="13"/>
      <c r="FYK4" s="13"/>
      <c r="FYL4" s="88"/>
      <c r="FYM4" s="89"/>
      <c r="FYN4" s="5"/>
      <c r="FYO4" s="20"/>
      <c r="FYP4" s="5"/>
      <c r="FYQ4" s="14"/>
      <c r="FYR4" s="14"/>
      <c r="FYS4" s="90"/>
      <c r="FYT4" s="13"/>
      <c r="FYU4" s="13"/>
      <c r="FYV4" s="88"/>
      <c r="FYW4" s="89"/>
      <c r="FYX4" s="5"/>
      <c r="FYY4" s="20"/>
      <c r="FYZ4" s="5"/>
      <c r="FZA4" s="14"/>
      <c r="FZB4" s="14"/>
      <c r="FZC4" s="90"/>
      <c r="FZD4" s="13"/>
      <c r="FZE4" s="13"/>
      <c r="FZF4" s="88"/>
      <c r="FZG4" s="89"/>
      <c r="FZH4" s="5"/>
      <c r="FZI4" s="20"/>
      <c r="FZJ4" s="5"/>
      <c r="FZK4" s="14"/>
      <c r="FZL4" s="14"/>
      <c r="FZM4" s="90"/>
      <c r="FZN4" s="13"/>
      <c r="FZO4" s="13"/>
      <c r="FZP4" s="88"/>
      <c r="FZQ4" s="89"/>
      <c r="FZR4" s="5"/>
      <c r="FZS4" s="20"/>
      <c r="FZT4" s="5"/>
      <c r="FZU4" s="14"/>
      <c r="FZV4" s="14"/>
      <c r="FZW4" s="90"/>
      <c r="FZX4" s="13"/>
      <c r="FZY4" s="13"/>
      <c r="FZZ4" s="88"/>
      <c r="GAA4" s="89"/>
      <c r="GAB4" s="5"/>
      <c r="GAC4" s="20"/>
      <c r="GAD4" s="5"/>
      <c r="GAE4" s="14"/>
      <c r="GAF4" s="14"/>
      <c r="GAG4" s="90"/>
      <c r="GAH4" s="13"/>
      <c r="GAI4" s="13"/>
      <c r="GAJ4" s="88"/>
      <c r="GAK4" s="89"/>
      <c r="GAL4" s="5"/>
      <c r="GAM4" s="20"/>
      <c r="GAN4" s="5"/>
      <c r="GAO4" s="14"/>
      <c r="GAP4" s="14"/>
      <c r="GAQ4" s="90"/>
      <c r="GAR4" s="13"/>
      <c r="GAS4" s="13"/>
      <c r="GAT4" s="88"/>
      <c r="GAU4" s="89"/>
      <c r="GAV4" s="5"/>
      <c r="GAW4" s="20"/>
      <c r="GAX4" s="5"/>
      <c r="GAY4" s="14"/>
      <c r="GAZ4" s="14"/>
      <c r="GBA4" s="90"/>
      <c r="GBB4" s="13"/>
      <c r="GBC4" s="13"/>
      <c r="GBD4" s="88"/>
      <c r="GBE4" s="89"/>
      <c r="GBF4" s="5"/>
      <c r="GBG4" s="20"/>
      <c r="GBH4" s="5"/>
      <c r="GBI4" s="14"/>
      <c r="GBJ4" s="14"/>
      <c r="GBK4" s="90"/>
      <c r="GBL4" s="13"/>
      <c r="GBM4" s="13"/>
      <c r="GBN4" s="88"/>
      <c r="GBO4" s="89"/>
      <c r="GBP4" s="5"/>
      <c r="GBQ4" s="20"/>
      <c r="GBR4" s="5"/>
      <c r="GBS4" s="14"/>
      <c r="GBT4" s="14"/>
      <c r="GBU4" s="90"/>
      <c r="GBV4" s="13"/>
      <c r="GBW4" s="13"/>
      <c r="GBX4" s="88"/>
      <c r="GBY4" s="89"/>
      <c r="GBZ4" s="5"/>
      <c r="GCA4" s="20"/>
      <c r="GCB4" s="5"/>
      <c r="GCC4" s="14"/>
      <c r="GCD4" s="14"/>
      <c r="GCE4" s="90"/>
      <c r="GCF4" s="13"/>
      <c r="GCG4" s="13"/>
      <c r="GCH4" s="88"/>
      <c r="GCI4" s="89"/>
      <c r="GCJ4" s="5"/>
      <c r="GCK4" s="20"/>
      <c r="GCL4" s="5"/>
      <c r="GCM4" s="14"/>
      <c r="GCN4" s="14"/>
      <c r="GCO4" s="90"/>
      <c r="GCP4" s="13"/>
      <c r="GCQ4" s="13"/>
      <c r="GCR4" s="88"/>
      <c r="GCS4" s="89"/>
      <c r="GCT4" s="5"/>
      <c r="GCU4" s="20"/>
      <c r="GCV4" s="5"/>
      <c r="GCW4" s="14"/>
      <c r="GCX4" s="14"/>
      <c r="GCY4" s="90"/>
      <c r="GCZ4" s="13"/>
      <c r="GDA4" s="13"/>
      <c r="GDB4" s="88"/>
      <c r="GDC4" s="89"/>
      <c r="GDD4" s="5"/>
      <c r="GDE4" s="20"/>
      <c r="GDF4" s="5"/>
      <c r="GDG4" s="14"/>
      <c r="GDH4" s="14"/>
      <c r="GDI4" s="90"/>
      <c r="GDJ4" s="13"/>
      <c r="GDK4" s="13"/>
      <c r="GDL4" s="88"/>
      <c r="GDM4" s="89"/>
      <c r="GDN4" s="5"/>
      <c r="GDO4" s="20"/>
      <c r="GDP4" s="5"/>
      <c r="GDQ4" s="14"/>
      <c r="GDR4" s="14"/>
      <c r="GDS4" s="90"/>
      <c r="GDT4" s="13"/>
      <c r="GDU4" s="13"/>
      <c r="GDV4" s="88"/>
      <c r="GDW4" s="89"/>
      <c r="GDX4" s="5"/>
      <c r="GDY4" s="20"/>
      <c r="GDZ4" s="5"/>
      <c r="GEA4" s="14"/>
      <c r="GEB4" s="14"/>
      <c r="GEC4" s="90"/>
      <c r="GED4" s="13"/>
      <c r="GEE4" s="13"/>
      <c r="GEF4" s="88"/>
      <c r="GEG4" s="89"/>
      <c r="GEH4" s="5"/>
      <c r="GEI4" s="20"/>
      <c r="GEJ4" s="5"/>
      <c r="GEK4" s="14"/>
      <c r="GEL4" s="14"/>
      <c r="GEM4" s="90"/>
      <c r="GEN4" s="13"/>
      <c r="GEO4" s="13"/>
      <c r="GEP4" s="88"/>
      <c r="GEQ4" s="89"/>
      <c r="GER4" s="5"/>
      <c r="GES4" s="20"/>
      <c r="GET4" s="5"/>
      <c r="GEU4" s="14"/>
      <c r="GEV4" s="14"/>
      <c r="GEW4" s="90"/>
      <c r="GEX4" s="13"/>
      <c r="GEY4" s="13"/>
      <c r="GEZ4" s="88"/>
      <c r="GFA4" s="89"/>
      <c r="GFB4" s="5"/>
      <c r="GFC4" s="20"/>
      <c r="GFD4" s="5"/>
      <c r="GFE4" s="14"/>
      <c r="GFF4" s="14"/>
      <c r="GFG4" s="90"/>
      <c r="GFH4" s="13"/>
      <c r="GFI4" s="13"/>
      <c r="GFJ4" s="88"/>
      <c r="GFK4" s="89"/>
      <c r="GFL4" s="5"/>
      <c r="GFM4" s="20"/>
      <c r="GFN4" s="5"/>
      <c r="GFO4" s="14"/>
      <c r="GFP4" s="14"/>
      <c r="GFQ4" s="90"/>
      <c r="GFR4" s="13"/>
      <c r="GFS4" s="13"/>
      <c r="GFT4" s="88"/>
      <c r="GFU4" s="89"/>
      <c r="GFV4" s="5"/>
      <c r="GFW4" s="20"/>
      <c r="GFX4" s="5"/>
      <c r="GFY4" s="14"/>
      <c r="GFZ4" s="14"/>
      <c r="GGA4" s="90"/>
      <c r="GGB4" s="13"/>
      <c r="GGC4" s="13"/>
      <c r="GGD4" s="88"/>
      <c r="GGE4" s="89"/>
      <c r="GGF4" s="5"/>
      <c r="GGG4" s="20"/>
      <c r="GGH4" s="5"/>
      <c r="GGI4" s="14"/>
      <c r="GGJ4" s="14"/>
      <c r="GGK4" s="90"/>
      <c r="GGL4" s="13"/>
      <c r="GGM4" s="13"/>
      <c r="GGN4" s="88"/>
      <c r="GGO4" s="89"/>
      <c r="GGP4" s="5"/>
      <c r="GGQ4" s="20"/>
      <c r="GGR4" s="5"/>
      <c r="GGS4" s="14"/>
      <c r="GGT4" s="14"/>
      <c r="GGU4" s="90"/>
      <c r="GGV4" s="13"/>
      <c r="GGW4" s="13"/>
      <c r="GGX4" s="88"/>
      <c r="GGY4" s="89"/>
      <c r="GGZ4" s="5"/>
      <c r="GHA4" s="20"/>
      <c r="GHB4" s="5"/>
      <c r="GHC4" s="14"/>
      <c r="GHD4" s="14"/>
      <c r="GHE4" s="90"/>
      <c r="GHF4" s="13"/>
      <c r="GHG4" s="13"/>
      <c r="GHH4" s="88"/>
      <c r="GHI4" s="89"/>
      <c r="GHJ4" s="5"/>
      <c r="GHK4" s="20"/>
      <c r="GHL4" s="5"/>
      <c r="GHM4" s="14"/>
      <c r="GHN4" s="14"/>
      <c r="GHO4" s="90"/>
      <c r="GHP4" s="13"/>
      <c r="GHQ4" s="13"/>
      <c r="GHR4" s="88"/>
      <c r="GHS4" s="89"/>
      <c r="GHT4" s="5"/>
      <c r="GHU4" s="20"/>
      <c r="GHV4" s="5"/>
      <c r="GHW4" s="14"/>
      <c r="GHX4" s="14"/>
      <c r="GHY4" s="90"/>
      <c r="GHZ4" s="13"/>
      <c r="GIA4" s="13"/>
      <c r="GIB4" s="88"/>
      <c r="GIC4" s="89"/>
      <c r="GID4" s="5"/>
      <c r="GIE4" s="20"/>
      <c r="GIF4" s="5"/>
      <c r="GIG4" s="14"/>
      <c r="GIH4" s="14"/>
      <c r="GII4" s="90"/>
      <c r="GIJ4" s="13"/>
      <c r="GIK4" s="13"/>
      <c r="GIL4" s="88"/>
      <c r="GIM4" s="89"/>
      <c r="GIN4" s="5"/>
      <c r="GIO4" s="20"/>
      <c r="GIP4" s="5"/>
      <c r="GIQ4" s="14"/>
      <c r="GIR4" s="14"/>
      <c r="GIS4" s="90"/>
      <c r="GIT4" s="13"/>
      <c r="GIU4" s="13"/>
      <c r="GIV4" s="88"/>
      <c r="GIW4" s="89"/>
      <c r="GIX4" s="5"/>
      <c r="GIY4" s="20"/>
      <c r="GIZ4" s="5"/>
      <c r="GJA4" s="14"/>
      <c r="GJB4" s="14"/>
      <c r="GJC4" s="90"/>
      <c r="GJD4" s="13"/>
      <c r="GJE4" s="13"/>
      <c r="GJF4" s="88"/>
      <c r="GJG4" s="89"/>
      <c r="GJH4" s="5"/>
      <c r="GJI4" s="20"/>
      <c r="GJJ4" s="5"/>
      <c r="GJK4" s="14"/>
      <c r="GJL4" s="14"/>
      <c r="GJM4" s="90"/>
      <c r="GJN4" s="13"/>
      <c r="GJO4" s="13"/>
      <c r="GJP4" s="88"/>
      <c r="GJQ4" s="89"/>
      <c r="GJR4" s="5"/>
      <c r="GJS4" s="20"/>
      <c r="GJT4" s="5"/>
      <c r="GJU4" s="14"/>
      <c r="GJV4" s="14"/>
      <c r="GJW4" s="90"/>
      <c r="GJX4" s="13"/>
      <c r="GJY4" s="13"/>
      <c r="GJZ4" s="88"/>
      <c r="GKA4" s="89"/>
      <c r="GKB4" s="5"/>
      <c r="GKC4" s="20"/>
      <c r="GKD4" s="5"/>
      <c r="GKE4" s="14"/>
      <c r="GKF4" s="14"/>
      <c r="GKG4" s="90"/>
      <c r="GKH4" s="13"/>
      <c r="GKI4" s="13"/>
      <c r="GKJ4" s="88"/>
      <c r="GKK4" s="89"/>
      <c r="GKL4" s="5"/>
      <c r="GKM4" s="20"/>
      <c r="GKN4" s="5"/>
      <c r="GKO4" s="14"/>
      <c r="GKP4" s="14"/>
      <c r="GKQ4" s="90"/>
      <c r="GKR4" s="13"/>
      <c r="GKS4" s="13"/>
      <c r="GKT4" s="88"/>
      <c r="GKU4" s="89"/>
      <c r="GKV4" s="5"/>
      <c r="GKW4" s="20"/>
      <c r="GKX4" s="5"/>
      <c r="GKY4" s="14"/>
      <c r="GKZ4" s="14"/>
      <c r="GLA4" s="90"/>
      <c r="GLB4" s="13"/>
      <c r="GLC4" s="13"/>
      <c r="GLD4" s="88"/>
      <c r="GLE4" s="89"/>
      <c r="GLF4" s="5"/>
      <c r="GLG4" s="20"/>
      <c r="GLH4" s="5"/>
      <c r="GLI4" s="14"/>
      <c r="GLJ4" s="14"/>
      <c r="GLK4" s="90"/>
      <c r="GLL4" s="13"/>
      <c r="GLM4" s="13"/>
      <c r="GLN4" s="88"/>
      <c r="GLO4" s="89"/>
      <c r="GLP4" s="5"/>
      <c r="GLQ4" s="20"/>
      <c r="GLR4" s="5"/>
      <c r="GLS4" s="14"/>
      <c r="GLT4" s="14"/>
      <c r="GLU4" s="90"/>
      <c r="GLV4" s="13"/>
      <c r="GLW4" s="13"/>
      <c r="GLX4" s="88"/>
      <c r="GLY4" s="89"/>
      <c r="GLZ4" s="5"/>
      <c r="GMA4" s="20"/>
      <c r="GMB4" s="5"/>
      <c r="GMC4" s="14"/>
      <c r="GMD4" s="14"/>
      <c r="GME4" s="90"/>
      <c r="GMF4" s="13"/>
      <c r="GMG4" s="13"/>
      <c r="GMH4" s="88"/>
      <c r="GMI4" s="89"/>
      <c r="GMJ4" s="5"/>
      <c r="GMK4" s="20"/>
      <c r="GML4" s="5"/>
      <c r="GMM4" s="14"/>
      <c r="GMN4" s="14"/>
      <c r="GMO4" s="90"/>
      <c r="GMP4" s="13"/>
      <c r="GMQ4" s="13"/>
      <c r="GMR4" s="88"/>
      <c r="GMS4" s="89"/>
      <c r="GMT4" s="5"/>
      <c r="GMU4" s="20"/>
      <c r="GMV4" s="5"/>
      <c r="GMW4" s="14"/>
      <c r="GMX4" s="14"/>
      <c r="GMY4" s="90"/>
      <c r="GMZ4" s="13"/>
      <c r="GNA4" s="13"/>
      <c r="GNB4" s="88"/>
      <c r="GNC4" s="89"/>
      <c r="GND4" s="5"/>
      <c r="GNE4" s="20"/>
      <c r="GNF4" s="5"/>
      <c r="GNG4" s="14"/>
      <c r="GNH4" s="14"/>
      <c r="GNI4" s="90"/>
      <c r="GNJ4" s="13"/>
      <c r="GNK4" s="13"/>
      <c r="GNL4" s="88"/>
      <c r="GNM4" s="89"/>
      <c r="GNN4" s="5"/>
      <c r="GNO4" s="20"/>
      <c r="GNP4" s="5"/>
      <c r="GNQ4" s="14"/>
      <c r="GNR4" s="14"/>
      <c r="GNS4" s="90"/>
      <c r="GNT4" s="13"/>
      <c r="GNU4" s="13"/>
      <c r="GNV4" s="88"/>
      <c r="GNW4" s="89"/>
      <c r="GNX4" s="5"/>
      <c r="GNY4" s="20"/>
      <c r="GNZ4" s="5"/>
      <c r="GOA4" s="14"/>
      <c r="GOB4" s="14"/>
      <c r="GOC4" s="90"/>
      <c r="GOD4" s="13"/>
      <c r="GOE4" s="13"/>
      <c r="GOF4" s="88"/>
      <c r="GOG4" s="89"/>
      <c r="GOH4" s="5"/>
      <c r="GOI4" s="20"/>
      <c r="GOJ4" s="5"/>
      <c r="GOK4" s="14"/>
      <c r="GOL4" s="14"/>
      <c r="GOM4" s="90"/>
      <c r="GON4" s="13"/>
      <c r="GOO4" s="13"/>
      <c r="GOP4" s="88"/>
      <c r="GOQ4" s="89"/>
      <c r="GOR4" s="5"/>
      <c r="GOS4" s="20"/>
      <c r="GOT4" s="5"/>
      <c r="GOU4" s="14"/>
      <c r="GOV4" s="14"/>
      <c r="GOW4" s="90"/>
      <c r="GOX4" s="13"/>
      <c r="GOY4" s="13"/>
      <c r="GOZ4" s="88"/>
      <c r="GPA4" s="89"/>
      <c r="GPB4" s="5"/>
      <c r="GPC4" s="20"/>
      <c r="GPD4" s="5"/>
      <c r="GPE4" s="14"/>
      <c r="GPF4" s="14"/>
      <c r="GPG4" s="90"/>
      <c r="GPH4" s="13"/>
      <c r="GPI4" s="13"/>
      <c r="GPJ4" s="88"/>
      <c r="GPK4" s="89"/>
      <c r="GPL4" s="5"/>
      <c r="GPM4" s="20"/>
      <c r="GPN4" s="5"/>
      <c r="GPO4" s="14"/>
      <c r="GPP4" s="14"/>
      <c r="GPQ4" s="90"/>
      <c r="GPR4" s="13"/>
      <c r="GPS4" s="13"/>
      <c r="GPT4" s="88"/>
      <c r="GPU4" s="89"/>
      <c r="GPV4" s="5"/>
      <c r="GPW4" s="20"/>
      <c r="GPX4" s="5"/>
      <c r="GPY4" s="14"/>
      <c r="GPZ4" s="14"/>
      <c r="GQA4" s="90"/>
      <c r="GQB4" s="13"/>
      <c r="GQC4" s="13"/>
      <c r="GQD4" s="88"/>
      <c r="GQE4" s="89"/>
      <c r="GQF4" s="5"/>
      <c r="GQG4" s="20"/>
      <c r="GQH4" s="5"/>
      <c r="GQI4" s="14"/>
      <c r="GQJ4" s="14"/>
      <c r="GQK4" s="90"/>
      <c r="GQL4" s="13"/>
      <c r="GQM4" s="13"/>
      <c r="GQN4" s="88"/>
      <c r="GQO4" s="89"/>
      <c r="GQP4" s="5"/>
      <c r="GQQ4" s="20"/>
      <c r="GQR4" s="5"/>
      <c r="GQS4" s="14"/>
      <c r="GQT4" s="14"/>
      <c r="GQU4" s="90"/>
      <c r="GQV4" s="13"/>
      <c r="GQW4" s="13"/>
      <c r="GQX4" s="88"/>
      <c r="GQY4" s="89"/>
      <c r="GQZ4" s="5"/>
      <c r="GRA4" s="20"/>
      <c r="GRB4" s="5"/>
      <c r="GRC4" s="14"/>
      <c r="GRD4" s="14"/>
      <c r="GRE4" s="90"/>
      <c r="GRF4" s="13"/>
      <c r="GRG4" s="13"/>
      <c r="GRH4" s="88"/>
      <c r="GRI4" s="89"/>
      <c r="GRJ4" s="5"/>
      <c r="GRK4" s="20"/>
      <c r="GRL4" s="5"/>
      <c r="GRM4" s="14"/>
      <c r="GRN4" s="14"/>
      <c r="GRO4" s="90"/>
      <c r="GRP4" s="13"/>
      <c r="GRQ4" s="13"/>
      <c r="GRR4" s="88"/>
      <c r="GRS4" s="89"/>
      <c r="GRT4" s="5"/>
      <c r="GRU4" s="20"/>
      <c r="GRV4" s="5"/>
      <c r="GRW4" s="14"/>
      <c r="GRX4" s="14"/>
      <c r="GRY4" s="90"/>
      <c r="GRZ4" s="13"/>
      <c r="GSA4" s="13"/>
      <c r="GSB4" s="88"/>
      <c r="GSC4" s="89"/>
      <c r="GSD4" s="5"/>
      <c r="GSE4" s="20"/>
      <c r="GSF4" s="5"/>
      <c r="GSG4" s="14"/>
      <c r="GSH4" s="14"/>
      <c r="GSI4" s="90"/>
      <c r="GSJ4" s="13"/>
      <c r="GSK4" s="13"/>
      <c r="GSL4" s="88"/>
      <c r="GSM4" s="89"/>
      <c r="GSN4" s="5"/>
      <c r="GSO4" s="20"/>
      <c r="GSP4" s="5"/>
      <c r="GSQ4" s="14"/>
      <c r="GSR4" s="14"/>
      <c r="GSS4" s="90"/>
      <c r="GST4" s="13"/>
      <c r="GSU4" s="13"/>
      <c r="GSV4" s="88"/>
      <c r="GSW4" s="89"/>
      <c r="GSX4" s="5"/>
      <c r="GSY4" s="20"/>
      <c r="GSZ4" s="5"/>
      <c r="GTA4" s="14"/>
      <c r="GTB4" s="14"/>
      <c r="GTC4" s="90"/>
      <c r="GTD4" s="13"/>
      <c r="GTE4" s="13"/>
      <c r="GTF4" s="88"/>
      <c r="GTG4" s="89"/>
      <c r="GTH4" s="5"/>
      <c r="GTI4" s="20"/>
      <c r="GTJ4" s="5"/>
      <c r="GTK4" s="14"/>
      <c r="GTL4" s="14"/>
      <c r="GTM4" s="90"/>
      <c r="GTN4" s="13"/>
      <c r="GTO4" s="13"/>
      <c r="GTP4" s="88"/>
      <c r="GTQ4" s="89"/>
      <c r="GTR4" s="5"/>
      <c r="GTS4" s="20"/>
      <c r="GTT4" s="5"/>
      <c r="GTU4" s="14"/>
      <c r="GTV4" s="14"/>
      <c r="GTW4" s="90"/>
      <c r="GTX4" s="13"/>
      <c r="GTY4" s="13"/>
      <c r="GTZ4" s="88"/>
      <c r="GUA4" s="89"/>
      <c r="GUB4" s="5"/>
      <c r="GUC4" s="20"/>
      <c r="GUD4" s="5"/>
      <c r="GUE4" s="14"/>
      <c r="GUF4" s="14"/>
      <c r="GUG4" s="90"/>
      <c r="GUH4" s="13"/>
      <c r="GUI4" s="13"/>
      <c r="GUJ4" s="88"/>
      <c r="GUK4" s="89"/>
      <c r="GUL4" s="5"/>
      <c r="GUM4" s="20"/>
      <c r="GUN4" s="5"/>
      <c r="GUO4" s="14"/>
      <c r="GUP4" s="14"/>
      <c r="GUQ4" s="90"/>
      <c r="GUR4" s="13"/>
      <c r="GUS4" s="13"/>
      <c r="GUT4" s="88"/>
      <c r="GUU4" s="89"/>
      <c r="GUV4" s="5"/>
      <c r="GUW4" s="20"/>
      <c r="GUX4" s="5"/>
      <c r="GUY4" s="14"/>
      <c r="GUZ4" s="14"/>
      <c r="GVA4" s="90"/>
      <c r="GVB4" s="13"/>
      <c r="GVC4" s="13"/>
      <c r="GVD4" s="88"/>
      <c r="GVE4" s="89"/>
      <c r="GVF4" s="5"/>
      <c r="GVG4" s="20"/>
      <c r="GVH4" s="5"/>
      <c r="GVI4" s="14"/>
      <c r="GVJ4" s="14"/>
      <c r="GVK4" s="90"/>
      <c r="GVL4" s="13"/>
      <c r="GVM4" s="13"/>
      <c r="GVN4" s="88"/>
      <c r="GVO4" s="89"/>
      <c r="GVP4" s="5"/>
      <c r="GVQ4" s="20"/>
      <c r="GVR4" s="5"/>
      <c r="GVS4" s="14"/>
      <c r="GVT4" s="14"/>
      <c r="GVU4" s="90"/>
      <c r="GVV4" s="13"/>
      <c r="GVW4" s="13"/>
      <c r="GVX4" s="88"/>
      <c r="GVY4" s="89"/>
      <c r="GVZ4" s="5"/>
      <c r="GWA4" s="20"/>
      <c r="GWB4" s="5"/>
      <c r="GWC4" s="14"/>
      <c r="GWD4" s="14"/>
      <c r="GWE4" s="90"/>
      <c r="GWF4" s="13"/>
      <c r="GWG4" s="13"/>
      <c r="GWH4" s="88"/>
      <c r="GWI4" s="89"/>
      <c r="GWJ4" s="5"/>
      <c r="GWK4" s="20"/>
      <c r="GWL4" s="5"/>
      <c r="GWM4" s="14"/>
      <c r="GWN4" s="14"/>
      <c r="GWO4" s="90"/>
      <c r="GWP4" s="13"/>
      <c r="GWQ4" s="13"/>
      <c r="GWR4" s="88"/>
      <c r="GWS4" s="89"/>
      <c r="GWT4" s="5"/>
      <c r="GWU4" s="20"/>
      <c r="GWV4" s="5"/>
      <c r="GWW4" s="14"/>
      <c r="GWX4" s="14"/>
      <c r="GWY4" s="90"/>
      <c r="GWZ4" s="13"/>
      <c r="GXA4" s="13"/>
      <c r="GXB4" s="88"/>
      <c r="GXC4" s="89"/>
      <c r="GXD4" s="5"/>
      <c r="GXE4" s="20"/>
      <c r="GXF4" s="5"/>
      <c r="GXG4" s="14"/>
      <c r="GXH4" s="14"/>
      <c r="GXI4" s="90"/>
      <c r="GXJ4" s="13"/>
      <c r="GXK4" s="13"/>
      <c r="GXL4" s="88"/>
      <c r="GXM4" s="89"/>
      <c r="GXN4" s="5"/>
      <c r="GXO4" s="20"/>
      <c r="GXP4" s="5"/>
      <c r="GXQ4" s="14"/>
      <c r="GXR4" s="14"/>
      <c r="GXS4" s="90"/>
      <c r="GXT4" s="13"/>
      <c r="GXU4" s="13"/>
      <c r="GXV4" s="88"/>
      <c r="GXW4" s="89"/>
      <c r="GXX4" s="5"/>
      <c r="GXY4" s="20"/>
      <c r="GXZ4" s="5"/>
      <c r="GYA4" s="14"/>
      <c r="GYB4" s="14"/>
      <c r="GYC4" s="90"/>
      <c r="GYD4" s="13"/>
      <c r="GYE4" s="13"/>
      <c r="GYF4" s="88"/>
      <c r="GYG4" s="89"/>
      <c r="GYH4" s="5"/>
      <c r="GYI4" s="20"/>
      <c r="GYJ4" s="5"/>
      <c r="GYK4" s="14"/>
      <c r="GYL4" s="14"/>
      <c r="GYM4" s="90"/>
      <c r="GYN4" s="13"/>
      <c r="GYO4" s="13"/>
      <c r="GYP4" s="88"/>
      <c r="GYQ4" s="89"/>
      <c r="GYR4" s="5"/>
      <c r="GYS4" s="20"/>
      <c r="GYT4" s="5"/>
      <c r="GYU4" s="14"/>
      <c r="GYV4" s="14"/>
      <c r="GYW4" s="90"/>
      <c r="GYX4" s="13"/>
      <c r="GYY4" s="13"/>
      <c r="GYZ4" s="88"/>
      <c r="GZA4" s="89"/>
      <c r="GZB4" s="5"/>
      <c r="GZC4" s="20"/>
      <c r="GZD4" s="5"/>
      <c r="GZE4" s="14"/>
      <c r="GZF4" s="14"/>
      <c r="GZG4" s="90"/>
      <c r="GZH4" s="13"/>
      <c r="GZI4" s="13"/>
      <c r="GZJ4" s="88"/>
      <c r="GZK4" s="89"/>
      <c r="GZL4" s="5"/>
      <c r="GZM4" s="20"/>
      <c r="GZN4" s="5"/>
      <c r="GZO4" s="14"/>
      <c r="GZP4" s="14"/>
      <c r="GZQ4" s="90"/>
      <c r="GZR4" s="13"/>
      <c r="GZS4" s="13"/>
      <c r="GZT4" s="88"/>
      <c r="GZU4" s="89"/>
      <c r="GZV4" s="5"/>
      <c r="GZW4" s="20"/>
      <c r="GZX4" s="5"/>
      <c r="GZY4" s="14"/>
      <c r="GZZ4" s="14"/>
      <c r="HAA4" s="90"/>
      <c r="HAB4" s="13"/>
      <c r="HAC4" s="13"/>
      <c r="HAD4" s="88"/>
      <c r="HAE4" s="89"/>
      <c r="HAF4" s="5"/>
      <c r="HAG4" s="20"/>
      <c r="HAH4" s="5"/>
      <c r="HAI4" s="14"/>
      <c r="HAJ4" s="14"/>
      <c r="HAK4" s="90"/>
      <c r="HAL4" s="13"/>
      <c r="HAM4" s="13"/>
      <c r="HAN4" s="88"/>
      <c r="HAO4" s="89"/>
      <c r="HAP4" s="5"/>
      <c r="HAQ4" s="20"/>
      <c r="HAR4" s="5"/>
      <c r="HAS4" s="14"/>
      <c r="HAT4" s="14"/>
      <c r="HAU4" s="90"/>
      <c r="HAV4" s="13"/>
      <c r="HAW4" s="13"/>
      <c r="HAX4" s="88"/>
      <c r="HAY4" s="89"/>
      <c r="HAZ4" s="5"/>
      <c r="HBA4" s="20"/>
      <c r="HBB4" s="5"/>
      <c r="HBC4" s="14"/>
      <c r="HBD4" s="14"/>
      <c r="HBE4" s="90"/>
      <c r="HBF4" s="13"/>
      <c r="HBG4" s="13"/>
      <c r="HBH4" s="88"/>
      <c r="HBI4" s="89"/>
      <c r="HBJ4" s="5"/>
      <c r="HBK4" s="20"/>
      <c r="HBL4" s="5"/>
      <c r="HBM4" s="14"/>
      <c r="HBN4" s="14"/>
      <c r="HBO4" s="90"/>
      <c r="HBP4" s="13"/>
      <c r="HBQ4" s="13"/>
      <c r="HBR4" s="88"/>
      <c r="HBS4" s="89"/>
      <c r="HBT4" s="5"/>
      <c r="HBU4" s="20"/>
      <c r="HBV4" s="5"/>
      <c r="HBW4" s="14"/>
      <c r="HBX4" s="14"/>
      <c r="HBY4" s="90"/>
      <c r="HBZ4" s="13"/>
      <c r="HCA4" s="13"/>
      <c r="HCB4" s="88"/>
      <c r="HCC4" s="89"/>
      <c r="HCD4" s="5"/>
      <c r="HCE4" s="20"/>
      <c r="HCF4" s="5"/>
      <c r="HCG4" s="14"/>
      <c r="HCH4" s="14"/>
      <c r="HCI4" s="90"/>
      <c r="HCJ4" s="13"/>
      <c r="HCK4" s="13"/>
      <c r="HCL4" s="88"/>
      <c r="HCM4" s="89"/>
      <c r="HCN4" s="5"/>
      <c r="HCO4" s="20"/>
      <c r="HCP4" s="5"/>
      <c r="HCQ4" s="14"/>
      <c r="HCR4" s="14"/>
      <c r="HCS4" s="90"/>
      <c r="HCT4" s="13"/>
      <c r="HCU4" s="13"/>
      <c r="HCV4" s="88"/>
      <c r="HCW4" s="89"/>
      <c r="HCX4" s="5"/>
      <c r="HCY4" s="20"/>
      <c r="HCZ4" s="5"/>
      <c r="HDA4" s="14"/>
      <c r="HDB4" s="14"/>
      <c r="HDC4" s="90"/>
      <c r="HDD4" s="13"/>
      <c r="HDE4" s="13"/>
      <c r="HDF4" s="88"/>
      <c r="HDG4" s="89"/>
      <c r="HDH4" s="5"/>
      <c r="HDI4" s="20"/>
      <c r="HDJ4" s="5"/>
      <c r="HDK4" s="14"/>
      <c r="HDL4" s="14"/>
      <c r="HDM4" s="90"/>
      <c r="HDN4" s="13"/>
      <c r="HDO4" s="13"/>
      <c r="HDP4" s="88"/>
      <c r="HDQ4" s="89"/>
      <c r="HDR4" s="5"/>
      <c r="HDS4" s="20"/>
      <c r="HDT4" s="5"/>
      <c r="HDU4" s="14"/>
      <c r="HDV4" s="14"/>
      <c r="HDW4" s="90"/>
      <c r="HDX4" s="13"/>
      <c r="HDY4" s="13"/>
      <c r="HDZ4" s="88"/>
      <c r="HEA4" s="89"/>
      <c r="HEB4" s="5"/>
      <c r="HEC4" s="20"/>
      <c r="HED4" s="5"/>
      <c r="HEE4" s="14"/>
      <c r="HEF4" s="14"/>
      <c r="HEG4" s="90"/>
      <c r="HEH4" s="13"/>
      <c r="HEI4" s="13"/>
      <c r="HEJ4" s="88"/>
      <c r="HEK4" s="89"/>
      <c r="HEL4" s="5"/>
      <c r="HEM4" s="20"/>
      <c r="HEN4" s="5"/>
      <c r="HEO4" s="14"/>
      <c r="HEP4" s="14"/>
      <c r="HEQ4" s="90"/>
      <c r="HER4" s="13"/>
      <c r="HES4" s="13"/>
      <c r="HET4" s="88"/>
      <c r="HEU4" s="89"/>
      <c r="HEV4" s="5"/>
      <c r="HEW4" s="20"/>
      <c r="HEX4" s="5"/>
      <c r="HEY4" s="14"/>
      <c r="HEZ4" s="14"/>
      <c r="HFA4" s="90"/>
      <c r="HFB4" s="13"/>
      <c r="HFC4" s="13"/>
      <c r="HFD4" s="88"/>
      <c r="HFE4" s="89"/>
      <c r="HFF4" s="5"/>
      <c r="HFG4" s="20"/>
      <c r="HFH4" s="5"/>
      <c r="HFI4" s="14"/>
      <c r="HFJ4" s="14"/>
      <c r="HFK4" s="90"/>
      <c r="HFL4" s="13"/>
      <c r="HFM4" s="13"/>
      <c r="HFN4" s="88"/>
      <c r="HFO4" s="89"/>
      <c r="HFP4" s="5"/>
      <c r="HFQ4" s="20"/>
      <c r="HFR4" s="5"/>
      <c r="HFS4" s="14"/>
      <c r="HFT4" s="14"/>
      <c r="HFU4" s="90"/>
      <c r="HFV4" s="13"/>
      <c r="HFW4" s="13"/>
      <c r="HFX4" s="88"/>
      <c r="HFY4" s="89"/>
      <c r="HFZ4" s="5"/>
      <c r="HGA4" s="20"/>
      <c r="HGB4" s="5"/>
      <c r="HGC4" s="14"/>
      <c r="HGD4" s="14"/>
      <c r="HGE4" s="90"/>
      <c r="HGF4" s="13"/>
      <c r="HGG4" s="13"/>
      <c r="HGH4" s="88"/>
      <c r="HGI4" s="89"/>
      <c r="HGJ4" s="5"/>
      <c r="HGK4" s="20"/>
      <c r="HGL4" s="5"/>
      <c r="HGM4" s="14"/>
      <c r="HGN4" s="14"/>
      <c r="HGO4" s="90"/>
      <c r="HGP4" s="13"/>
      <c r="HGQ4" s="13"/>
      <c r="HGR4" s="88"/>
      <c r="HGS4" s="89"/>
      <c r="HGT4" s="5"/>
      <c r="HGU4" s="20"/>
      <c r="HGV4" s="5"/>
      <c r="HGW4" s="14"/>
      <c r="HGX4" s="14"/>
      <c r="HGY4" s="90"/>
      <c r="HGZ4" s="13"/>
      <c r="HHA4" s="13"/>
      <c r="HHB4" s="88"/>
      <c r="HHC4" s="89"/>
      <c r="HHD4" s="5"/>
      <c r="HHE4" s="20"/>
      <c r="HHF4" s="5"/>
      <c r="HHG4" s="14"/>
      <c r="HHH4" s="14"/>
      <c r="HHI4" s="90"/>
      <c r="HHJ4" s="13"/>
      <c r="HHK4" s="13"/>
      <c r="HHL4" s="88"/>
      <c r="HHM4" s="89"/>
      <c r="HHN4" s="5"/>
      <c r="HHO4" s="20"/>
      <c r="HHP4" s="5"/>
      <c r="HHQ4" s="14"/>
      <c r="HHR4" s="14"/>
      <c r="HHS4" s="90"/>
      <c r="HHT4" s="13"/>
      <c r="HHU4" s="13"/>
      <c r="HHV4" s="88"/>
      <c r="HHW4" s="89"/>
      <c r="HHX4" s="5"/>
      <c r="HHY4" s="20"/>
      <c r="HHZ4" s="5"/>
      <c r="HIA4" s="14"/>
      <c r="HIB4" s="14"/>
      <c r="HIC4" s="90"/>
      <c r="HID4" s="13"/>
      <c r="HIE4" s="13"/>
      <c r="HIF4" s="88"/>
      <c r="HIG4" s="89"/>
      <c r="HIH4" s="5"/>
      <c r="HII4" s="20"/>
      <c r="HIJ4" s="5"/>
      <c r="HIK4" s="14"/>
      <c r="HIL4" s="14"/>
      <c r="HIM4" s="90"/>
      <c r="HIN4" s="13"/>
      <c r="HIO4" s="13"/>
      <c r="HIP4" s="88"/>
      <c r="HIQ4" s="89"/>
      <c r="HIR4" s="5"/>
      <c r="HIS4" s="20"/>
      <c r="HIT4" s="5"/>
      <c r="HIU4" s="14"/>
      <c r="HIV4" s="14"/>
      <c r="HIW4" s="90"/>
      <c r="HIX4" s="13"/>
      <c r="HIY4" s="13"/>
      <c r="HIZ4" s="88"/>
      <c r="HJA4" s="89"/>
      <c r="HJB4" s="5"/>
      <c r="HJC4" s="20"/>
      <c r="HJD4" s="5"/>
      <c r="HJE4" s="14"/>
      <c r="HJF4" s="14"/>
      <c r="HJG4" s="90"/>
      <c r="HJH4" s="13"/>
      <c r="HJI4" s="13"/>
      <c r="HJJ4" s="88"/>
      <c r="HJK4" s="89"/>
      <c r="HJL4" s="5"/>
      <c r="HJM4" s="20"/>
      <c r="HJN4" s="5"/>
      <c r="HJO4" s="14"/>
      <c r="HJP4" s="14"/>
      <c r="HJQ4" s="90"/>
      <c r="HJR4" s="13"/>
      <c r="HJS4" s="13"/>
      <c r="HJT4" s="88"/>
      <c r="HJU4" s="89"/>
      <c r="HJV4" s="5"/>
      <c r="HJW4" s="20"/>
      <c r="HJX4" s="5"/>
      <c r="HJY4" s="14"/>
      <c r="HJZ4" s="14"/>
      <c r="HKA4" s="90"/>
      <c r="HKB4" s="13"/>
      <c r="HKC4" s="13"/>
      <c r="HKD4" s="88"/>
      <c r="HKE4" s="89"/>
      <c r="HKF4" s="5"/>
      <c r="HKG4" s="20"/>
      <c r="HKH4" s="5"/>
      <c r="HKI4" s="14"/>
      <c r="HKJ4" s="14"/>
      <c r="HKK4" s="90"/>
      <c r="HKL4" s="13"/>
      <c r="HKM4" s="13"/>
      <c r="HKN4" s="88"/>
      <c r="HKO4" s="89"/>
      <c r="HKP4" s="5"/>
      <c r="HKQ4" s="20"/>
      <c r="HKR4" s="5"/>
      <c r="HKS4" s="14"/>
      <c r="HKT4" s="14"/>
      <c r="HKU4" s="90"/>
      <c r="HKV4" s="13"/>
      <c r="HKW4" s="13"/>
      <c r="HKX4" s="88"/>
      <c r="HKY4" s="89"/>
      <c r="HKZ4" s="5"/>
      <c r="HLA4" s="20"/>
      <c r="HLB4" s="5"/>
      <c r="HLC4" s="14"/>
      <c r="HLD4" s="14"/>
      <c r="HLE4" s="90"/>
      <c r="HLF4" s="13"/>
      <c r="HLG4" s="13"/>
      <c r="HLH4" s="88"/>
      <c r="HLI4" s="89"/>
      <c r="HLJ4" s="5"/>
      <c r="HLK4" s="20"/>
      <c r="HLL4" s="5"/>
      <c r="HLM4" s="14"/>
      <c r="HLN4" s="14"/>
      <c r="HLO4" s="90"/>
      <c r="HLP4" s="13"/>
      <c r="HLQ4" s="13"/>
      <c r="HLR4" s="88"/>
      <c r="HLS4" s="89"/>
      <c r="HLT4" s="5"/>
      <c r="HLU4" s="20"/>
      <c r="HLV4" s="5"/>
      <c r="HLW4" s="14"/>
      <c r="HLX4" s="14"/>
      <c r="HLY4" s="90"/>
      <c r="HLZ4" s="13"/>
      <c r="HMA4" s="13"/>
      <c r="HMB4" s="88"/>
      <c r="HMC4" s="89"/>
      <c r="HMD4" s="5"/>
      <c r="HME4" s="20"/>
      <c r="HMF4" s="5"/>
      <c r="HMG4" s="14"/>
      <c r="HMH4" s="14"/>
      <c r="HMI4" s="90"/>
      <c r="HMJ4" s="13"/>
      <c r="HMK4" s="13"/>
      <c r="HML4" s="88"/>
      <c r="HMM4" s="89"/>
      <c r="HMN4" s="5"/>
      <c r="HMO4" s="20"/>
      <c r="HMP4" s="5"/>
      <c r="HMQ4" s="14"/>
      <c r="HMR4" s="14"/>
      <c r="HMS4" s="90"/>
      <c r="HMT4" s="13"/>
      <c r="HMU4" s="13"/>
      <c r="HMV4" s="88"/>
      <c r="HMW4" s="89"/>
      <c r="HMX4" s="5"/>
      <c r="HMY4" s="20"/>
      <c r="HMZ4" s="5"/>
      <c r="HNA4" s="14"/>
      <c r="HNB4" s="14"/>
      <c r="HNC4" s="90"/>
      <c r="HND4" s="13"/>
      <c r="HNE4" s="13"/>
      <c r="HNF4" s="88"/>
      <c r="HNG4" s="89"/>
      <c r="HNH4" s="5"/>
      <c r="HNI4" s="20"/>
      <c r="HNJ4" s="5"/>
      <c r="HNK4" s="14"/>
      <c r="HNL4" s="14"/>
      <c r="HNM4" s="90"/>
      <c r="HNN4" s="13"/>
      <c r="HNO4" s="13"/>
      <c r="HNP4" s="88"/>
      <c r="HNQ4" s="89"/>
      <c r="HNR4" s="5"/>
      <c r="HNS4" s="20"/>
      <c r="HNT4" s="5"/>
      <c r="HNU4" s="14"/>
      <c r="HNV4" s="14"/>
      <c r="HNW4" s="90"/>
      <c r="HNX4" s="13"/>
      <c r="HNY4" s="13"/>
      <c r="HNZ4" s="88"/>
      <c r="HOA4" s="89"/>
      <c r="HOB4" s="5"/>
      <c r="HOC4" s="20"/>
      <c r="HOD4" s="5"/>
      <c r="HOE4" s="14"/>
      <c r="HOF4" s="14"/>
      <c r="HOG4" s="90"/>
      <c r="HOH4" s="13"/>
      <c r="HOI4" s="13"/>
      <c r="HOJ4" s="88"/>
      <c r="HOK4" s="89"/>
      <c r="HOL4" s="5"/>
      <c r="HOM4" s="20"/>
      <c r="HON4" s="5"/>
      <c r="HOO4" s="14"/>
      <c r="HOP4" s="14"/>
      <c r="HOQ4" s="90"/>
      <c r="HOR4" s="13"/>
      <c r="HOS4" s="13"/>
      <c r="HOT4" s="88"/>
      <c r="HOU4" s="89"/>
      <c r="HOV4" s="5"/>
      <c r="HOW4" s="20"/>
      <c r="HOX4" s="5"/>
      <c r="HOY4" s="14"/>
      <c r="HOZ4" s="14"/>
      <c r="HPA4" s="90"/>
      <c r="HPB4" s="13"/>
      <c r="HPC4" s="13"/>
      <c r="HPD4" s="88"/>
      <c r="HPE4" s="89"/>
      <c r="HPF4" s="5"/>
      <c r="HPG4" s="20"/>
      <c r="HPH4" s="5"/>
      <c r="HPI4" s="14"/>
      <c r="HPJ4" s="14"/>
      <c r="HPK4" s="90"/>
      <c r="HPL4" s="13"/>
      <c r="HPM4" s="13"/>
      <c r="HPN4" s="88"/>
      <c r="HPO4" s="89"/>
      <c r="HPP4" s="5"/>
      <c r="HPQ4" s="20"/>
      <c r="HPR4" s="5"/>
      <c r="HPS4" s="14"/>
      <c r="HPT4" s="14"/>
      <c r="HPU4" s="90"/>
      <c r="HPV4" s="13"/>
      <c r="HPW4" s="13"/>
      <c r="HPX4" s="88"/>
      <c r="HPY4" s="89"/>
      <c r="HPZ4" s="5"/>
      <c r="HQA4" s="20"/>
      <c r="HQB4" s="5"/>
      <c r="HQC4" s="14"/>
      <c r="HQD4" s="14"/>
      <c r="HQE4" s="90"/>
      <c r="HQF4" s="13"/>
      <c r="HQG4" s="13"/>
      <c r="HQH4" s="88"/>
      <c r="HQI4" s="89"/>
      <c r="HQJ4" s="5"/>
      <c r="HQK4" s="20"/>
      <c r="HQL4" s="5"/>
      <c r="HQM4" s="14"/>
      <c r="HQN4" s="14"/>
      <c r="HQO4" s="90"/>
      <c r="HQP4" s="13"/>
      <c r="HQQ4" s="13"/>
      <c r="HQR4" s="88"/>
      <c r="HQS4" s="89"/>
      <c r="HQT4" s="5"/>
      <c r="HQU4" s="20"/>
      <c r="HQV4" s="5"/>
      <c r="HQW4" s="14"/>
      <c r="HQX4" s="14"/>
      <c r="HQY4" s="90"/>
      <c r="HQZ4" s="13"/>
      <c r="HRA4" s="13"/>
      <c r="HRB4" s="88"/>
      <c r="HRC4" s="89"/>
      <c r="HRD4" s="5"/>
      <c r="HRE4" s="20"/>
      <c r="HRF4" s="5"/>
      <c r="HRG4" s="14"/>
      <c r="HRH4" s="14"/>
      <c r="HRI4" s="90"/>
      <c r="HRJ4" s="13"/>
      <c r="HRK4" s="13"/>
      <c r="HRL4" s="88"/>
      <c r="HRM4" s="89"/>
      <c r="HRN4" s="5"/>
      <c r="HRO4" s="20"/>
      <c r="HRP4" s="5"/>
      <c r="HRQ4" s="14"/>
      <c r="HRR4" s="14"/>
      <c r="HRS4" s="90"/>
      <c r="HRT4" s="13"/>
      <c r="HRU4" s="13"/>
      <c r="HRV4" s="88"/>
      <c r="HRW4" s="89"/>
      <c r="HRX4" s="5"/>
      <c r="HRY4" s="20"/>
      <c r="HRZ4" s="5"/>
      <c r="HSA4" s="14"/>
      <c r="HSB4" s="14"/>
      <c r="HSC4" s="90"/>
      <c r="HSD4" s="13"/>
      <c r="HSE4" s="13"/>
      <c r="HSF4" s="88"/>
      <c r="HSG4" s="89"/>
      <c r="HSH4" s="5"/>
      <c r="HSI4" s="20"/>
      <c r="HSJ4" s="5"/>
      <c r="HSK4" s="14"/>
      <c r="HSL4" s="14"/>
      <c r="HSM4" s="90"/>
      <c r="HSN4" s="13"/>
      <c r="HSO4" s="13"/>
      <c r="HSP4" s="88"/>
      <c r="HSQ4" s="89"/>
      <c r="HSR4" s="5"/>
      <c r="HSS4" s="20"/>
      <c r="HST4" s="5"/>
      <c r="HSU4" s="14"/>
      <c r="HSV4" s="14"/>
      <c r="HSW4" s="90"/>
      <c r="HSX4" s="13"/>
      <c r="HSY4" s="13"/>
      <c r="HSZ4" s="88"/>
      <c r="HTA4" s="89"/>
      <c r="HTB4" s="5"/>
      <c r="HTC4" s="20"/>
      <c r="HTD4" s="5"/>
      <c r="HTE4" s="14"/>
      <c r="HTF4" s="14"/>
      <c r="HTG4" s="90"/>
      <c r="HTH4" s="13"/>
      <c r="HTI4" s="13"/>
      <c r="HTJ4" s="88"/>
      <c r="HTK4" s="89"/>
      <c r="HTL4" s="5"/>
      <c r="HTM4" s="20"/>
      <c r="HTN4" s="5"/>
      <c r="HTO4" s="14"/>
      <c r="HTP4" s="14"/>
      <c r="HTQ4" s="90"/>
      <c r="HTR4" s="13"/>
      <c r="HTS4" s="13"/>
      <c r="HTT4" s="88"/>
      <c r="HTU4" s="89"/>
      <c r="HTV4" s="5"/>
      <c r="HTW4" s="20"/>
      <c r="HTX4" s="5"/>
      <c r="HTY4" s="14"/>
      <c r="HTZ4" s="14"/>
      <c r="HUA4" s="90"/>
      <c r="HUB4" s="13"/>
      <c r="HUC4" s="13"/>
      <c r="HUD4" s="88"/>
      <c r="HUE4" s="89"/>
      <c r="HUF4" s="5"/>
      <c r="HUG4" s="20"/>
      <c r="HUH4" s="5"/>
      <c r="HUI4" s="14"/>
      <c r="HUJ4" s="14"/>
      <c r="HUK4" s="90"/>
      <c r="HUL4" s="13"/>
      <c r="HUM4" s="13"/>
      <c r="HUN4" s="88"/>
      <c r="HUO4" s="89"/>
      <c r="HUP4" s="5"/>
      <c r="HUQ4" s="20"/>
      <c r="HUR4" s="5"/>
      <c r="HUS4" s="14"/>
      <c r="HUT4" s="14"/>
      <c r="HUU4" s="90"/>
      <c r="HUV4" s="13"/>
      <c r="HUW4" s="13"/>
      <c r="HUX4" s="88"/>
      <c r="HUY4" s="89"/>
      <c r="HUZ4" s="5"/>
      <c r="HVA4" s="20"/>
      <c r="HVB4" s="5"/>
      <c r="HVC4" s="14"/>
      <c r="HVD4" s="14"/>
      <c r="HVE4" s="90"/>
      <c r="HVF4" s="13"/>
      <c r="HVG4" s="13"/>
      <c r="HVH4" s="88"/>
      <c r="HVI4" s="89"/>
      <c r="HVJ4" s="5"/>
      <c r="HVK4" s="20"/>
      <c r="HVL4" s="5"/>
      <c r="HVM4" s="14"/>
      <c r="HVN4" s="14"/>
      <c r="HVO4" s="90"/>
      <c r="HVP4" s="13"/>
      <c r="HVQ4" s="13"/>
      <c r="HVR4" s="88"/>
      <c r="HVS4" s="89"/>
      <c r="HVT4" s="5"/>
      <c r="HVU4" s="20"/>
      <c r="HVV4" s="5"/>
      <c r="HVW4" s="14"/>
      <c r="HVX4" s="14"/>
      <c r="HVY4" s="90"/>
      <c r="HVZ4" s="13"/>
      <c r="HWA4" s="13"/>
      <c r="HWB4" s="88"/>
      <c r="HWC4" s="89"/>
      <c r="HWD4" s="5"/>
      <c r="HWE4" s="20"/>
      <c r="HWF4" s="5"/>
      <c r="HWG4" s="14"/>
      <c r="HWH4" s="14"/>
      <c r="HWI4" s="90"/>
      <c r="HWJ4" s="13"/>
      <c r="HWK4" s="13"/>
      <c r="HWL4" s="88"/>
      <c r="HWM4" s="89"/>
      <c r="HWN4" s="5"/>
      <c r="HWO4" s="20"/>
      <c r="HWP4" s="5"/>
      <c r="HWQ4" s="14"/>
      <c r="HWR4" s="14"/>
      <c r="HWS4" s="90"/>
      <c r="HWT4" s="13"/>
      <c r="HWU4" s="13"/>
      <c r="HWV4" s="88"/>
      <c r="HWW4" s="89"/>
      <c r="HWX4" s="5"/>
      <c r="HWY4" s="20"/>
      <c r="HWZ4" s="5"/>
      <c r="HXA4" s="14"/>
      <c r="HXB4" s="14"/>
      <c r="HXC4" s="90"/>
      <c r="HXD4" s="13"/>
      <c r="HXE4" s="13"/>
      <c r="HXF4" s="88"/>
      <c r="HXG4" s="89"/>
      <c r="HXH4" s="5"/>
      <c r="HXI4" s="20"/>
      <c r="HXJ4" s="5"/>
      <c r="HXK4" s="14"/>
      <c r="HXL4" s="14"/>
      <c r="HXM4" s="90"/>
      <c r="HXN4" s="13"/>
      <c r="HXO4" s="13"/>
      <c r="HXP4" s="88"/>
      <c r="HXQ4" s="89"/>
      <c r="HXR4" s="5"/>
      <c r="HXS4" s="20"/>
      <c r="HXT4" s="5"/>
      <c r="HXU4" s="14"/>
      <c r="HXV4" s="14"/>
      <c r="HXW4" s="90"/>
      <c r="HXX4" s="13"/>
      <c r="HXY4" s="13"/>
      <c r="HXZ4" s="88"/>
      <c r="HYA4" s="89"/>
      <c r="HYB4" s="5"/>
      <c r="HYC4" s="20"/>
      <c r="HYD4" s="5"/>
      <c r="HYE4" s="14"/>
      <c r="HYF4" s="14"/>
      <c r="HYG4" s="90"/>
      <c r="HYH4" s="13"/>
      <c r="HYI4" s="13"/>
      <c r="HYJ4" s="88"/>
      <c r="HYK4" s="89"/>
      <c r="HYL4" s="5"/>
      <c r="HYM4" s="20"/>
      <c r="HYN4" s="5"/>
      <c r="HYO4" s="14"/>
      <c r="HYP4" s="14"/>
      <c r="HYQ4" s="90"/>
      <c r="HYR4" s="13"/>
      <c r="HYS4" s="13"/>
      <c r="HYT4" s="88"/>
      <c r="HYU4" s="89"/>
      <c r="HYV4" s="5"/>
      <c r="HYW4" s="20"/>
      <c r="HYX4" s="5"/>
      <c r="HYY4" s="14"/>
      <c r="HYZ4" s="14"/>
      <c r="HZA4" s="90"/>
      <c r="HZB4" s="13"/>
      <c r="HZC4" s="13"/>
      <c r="HZD4" s="88"/>
      <c r="HZE4" s="89"/>
      <c r="HZF4" s="5"/>
      <c r="HZG4" s="20"/>
      <c r="HZH4" s="5"/>
      <c r="HZI4" s="14"/>
      <c r="HZJ4" s="14"/>
      <c r="HZK4" s="90"/>
      <c r="HZL4" s="13"/>
      <c r="HZM4" s="13"/>
      <c r="HZN4" s="88"/>
      <c r="HZO4" s="89"/>
      <c r="HZP4" s="5"/>
      <c r="HZQ4" s="20"/>
      <c r="HZR4" s="5"/>
      <c r="HZS4" s="14"/>
      <c r="HZT4" s="14"/>
      <c r="HZU4" s="90"/>
      <c r="HZV4" s="13"/>
      <c r="HZW4" s="13"/>
      <c r="HZX4" s="88"/>
      <c r="HZY4" s="89"/>
      <c r="HZZ4" s="5"/>
      <c r="IAA4" s="20"/>
      <c r="IAB4" s="5"/>
      <c r="IAC4" s="14"/>
      <c r="IAD4" s="14"/>
      <c r="IAE4" s="90"/>
      <c r="IAF4" s="13"/>
      <c r="IAG4" s="13"/>
      <c r="IAH4" s="88"/>
      <c r="IAI4" s="89"/>
      <c r="IAJ4" s="5"/>
      <c r="IAK4" s="20"/>
      <c r="IAL4" s="5"/>
      <c r="IAM4" s="14"/>
      <c r="IAN4" s="14"/>
      <c r="IAO4" s="90"/>
      <c r="IAP4" s="13"/>
      <c r="IAQ4" s="13"/>
      <c r="IAR4" s="88"/>
      <c r="IAS4" s="89"/>
      <c r="IAT4" s="5"/>
      <c r="IAU4" s="20"/>
      <c r="IAV4" s="5"/>
      <c r="IAW4" s="14"/>
      <c r="IAX4" s="14"/>
      <c r="IAY4" s="90"/>
      <c r="IAZ4" s="13"/>
      <c r="IBA4" s="13"/>
      <c r="IBB4" s="88"/>
      <c r="IBC4" s="89"/>
      <c r="IBD4" s="5"/>
      <c r="IBE4" s="20"/>
      <c r="IBF4" s="5"/>
      <c r="IBG4" s="14"/>
      <c r="IBH4" s="14"/>
      <c r="IBI4" s="90"/>
      <c r="IBJ4" s="13"/>
      <c r="IBK4" s="13"/>
      <c r="IBL4" s="88"/>
      <c r="IBM4" s="89"/>
      <c r="IBN4" s="5"/>
      <c r="IBO4" s="20"/>
      <c r="IBP4" s="5"/>
      <c r="IBQ4" s="14"/>
      <c r="IBR4" s="14"/>
      <c r="IBS4" s="90"/>
      <c r="IBT4" s="13"/>
      <c r="IBU4" s="13"/>
      <c r="IBV4" s="88"/>
      <c r="IBW4" s="89"/>
      <c r="IBX4" s="5"/>
      <c r="IBY4" s="20"/>
      <c r="IBZ4" s="5"/>
      <c r="ICA4" s="14"/>
      <c r="ICB4" s="14"/>
      <c r="ICC4" s="90"/>
      <c r="ICD4" s="13"/>
      <c r="ICE4" s="13"/>
      <c r="ICF4" s="88"/>
      <c r="ICG4" s="89"/>
      <c r="ICH4" s="5"/>
      <c r="ICI4" s="20"/>
      <c r="ICJ4" s="5"/>
      <c r="ICK4" s="14"/>
      <c r="ICL4" s="14"/>
      <c r="ICM4" s="90"/>
      <c r="ICN4" s="13"/>
      <c r="ICO4" s="13"/>
      <c r="ICP4" s="88"/>
      <c r="ICQ4" s="89"/>
      <c r="ICR4" s="5"/>
      <c r="ICS4" s="20"/>
      <c r="ICT4" s="5"/>
      <c r="ICU4" s="14"/>
      <c r="ICV4" s="14"/>
      <c r="ICW4" s="90"/>
      <c r="ICX4" s="13"/>
      <c r="ICY4" s="13"/>
      <c r="ICZ4" s="88"/>
      <c r="IDA4" s="89"/>
      <c r="IDB4" s="5"/>
      <c r="IDC4" s="20"/>
      <c r="IDD4" s="5"/>
      <c r="IDE4" s="14"/>
      <c r="IDF4" s="14"/>
      <c r="IDG4" s="90"/>
      <c r="IDH4" s="13"/>
      <c r="IDI4" s="13"/>
      <c r="IDJ4" s="88"/>
      <c r="IDK4" s="89"/>
      <c r="IDL4" s="5"/>
      <c r="IDM4" s="20"/>
      <c r="IDN4" s="5"/>
      <c r="IDO4" s="14"/>
      <c r="IDP4" s="14"/>
      <c r="IDQ4" s="90"/>
      <c r="IDR4" s="13"/>
      <c r="IDS4" s="13"/>
      <c r="IDT4" s="88"/>
      <c r="IDU4" s="89"/>
      <c r="IDV4" s="5"/>
      <c r="IDW4" s="20"/>
      <c r="IDX4" s="5"/>
      <c r="IDY4" s="14"/>
      <c r="IDZ4" s="14"/>
      <c r="IEA4" s="90"/>
      <c r="IEB4" s="13"/>
      <c r="IEC4" s="13"/>
      <c r="IED4" s="88"/>
      <c r="IEE4" s="89"/>
      <c r="IEF4" s="5"/>
      <c r="IEG4" s="20"/>
      <c r="IEH4" s="5"/>
      <c r="IEI4" s="14"/>
      <c r="IEJ4" s="14"/>
      <c r="IEK4" s="90"/>
      <c r="IEL4" s="13"/>
      <c r="IEM4" s="13"/>
      <c r="IEN4" s="88"/>
      <c r="IEO4" s="89"/>
      <c r="IEP4" s="5"/>
      <c r="IEQ4" s="20"/>
      <c r="IER4" s="5"/>
      <c r="IES4" s="14"/>
      <c r="IET4" s="14"/>
      <c r="IEU4" s="90"/>
      <c r="IEV4" s="13"/>
      <c r="IEW4" s="13"/>
      <c r="IEX4" s="88"/>
      <c r="IEY4" s="89"/>
      <c r="IEZ4" s="5"/>
      <c r="IFA4" s="20"/>
      <c r="IFB4" s="5"/>
      <c r="IFC4" s="14"/>
      <c r="IFD4" s="14"/>
      <c r="IFE4" s="90"/>
      <c r="IFF4" s="13"/>
      <c r="IFG4" s="13"/>
      <c r="IFH4" s="88"/>
      <c r="IFI4" s="89"/>
      <c r="IFJ4" s="5"/>
      <c r="IFK4" s="20"/>
      <c r="IFL4" s="5"/>
      <c r="IFM4" s="14"/>
      <c r="IFN4" s="14"/>
      <c r="IFO4" s="90"/>
      <c r="IFP4" s="13"/>
      <c r="IFQ4" s="13"/>
      <c r="IFR4" s="88"/>
      <c r="IFS4" s="89"/>
      <c r="IFT4" s="5"/>
      <c r="IFU4" s="20"/>
      <c r="IFV4" s="5"/>
      <c r="IFW4" s="14"/>
      <c r="IFX4" s="14"/>
      <c r="IFY4" s="90"/>
      <c r="IFZ4" s="13"/>
      <c r="IGA4" s="13"/>
      <c r="IGB4" s="88"/>
      <c r="IGC4" s="89"/>
      <c r="IGD4" s="5"/>
      <c r="IGE4" s="20"/>
      <c r="IGF4" s="5"/>
      <c r="IGG4" s="14"/>
      <c r="IGH4" s="14"/>
      <c r="IGI4" s="90"/>
      <c r="IGJ4" s="13"/>
      <c r="IGK4" s="13"/>
      <c r="IGL4" s="88"/>
      <c r="IGM4" s="89"/>
      <c r="IGN4" s="5"/>
      <c r="IGO4" s="20"/>
      <c r="IGP4" s="5"/>
      <c r="IGQ4" s="14"/>
      <c r="IGR4" s="14"/>
      <c r="IGS4" s="90"/>
      <c r="IGT4" s="13"/>
      <c r="IGU4" s="13"/>
      <c r="IGV4" s="88"/>
      <c r="IGW4" s="89"/>
      <c r="IGX4" s="5"/>
      <c r="IGY4" s="20"/>
      <c r="IGZ4" s="5"/>
      <c r="IHA4" s="14"/>
      <c r="IHB4" s="14"/>
      <c r="IHC4" s="90"/>
      <c r="IHD4" s="13"/>
      <c r="IHE4" s="13"/>
      <c r="IHF4" s="88"/>
      <c r="IHG4" s="89"/>
      <c r="IHH4" s="5"/>
      <c r="IHI4" s="20"/>
      <c r="IHJ4" s="5"/>
      <c r="IHK4" s="14"/>
      <c r="IHL4" s="14"/>
      <c r="IHM4" s="90"/>
      <c r="IHN4" s="13"/>
      <c r="IHO4" s="13"/>
      <c r="IHP4" s="88"/>
      <c r="IHQ4" s="89"/>
      <c r="IHR4" s="5"/>
      <c r="IHS4" s="20"/>
      <c r="IHT4" s="5"/>
      <c r="IHU4" s="14"/>
      <c r="IHV4" s="14"/>
      <c r="IHW4" s="90"/>
      <c r="IHX4" s="13"/>
      <c r="IHY4" s="13"/>
      <c r="IHZ4" s="88"/>
      <c r="IIA4" s="89"/>
      <c r="IIB4" s="5"/>
      <c r="IIC4" s="20"/>
      <c r="IID4" s="5"/>
      <c r="IIE4" s="14"/>
      <c r="IIF4" s="14"/>
      <c r="IIG4" s="90"/>
      <c r="IIH4" s="13"/>
      <c r="III4" s="13"/>
      <c r="IIJ4" s="88"/>
      <c r="IIK4" s="89"/>
      <c r="IIL4" s="5"/>
      <c r="IIM4" s="20"/>
      <c r="IIN4" s="5"/>
      <c r="IIO4" s="14"/>
      <c r="IIP4" s="14"/>
      <c r="IIQ4" s="90"/>
      <c r="IIR4" s="13"/>
      <c r="IIS4" s="13"/>
      <c r="IIT4" s="88"/>
      <c r="IIU4" s="89"/>
      <c r="IIV4" s="5"/>
      <c r="IIW4" s="20"/>
      <c r="IIX4" s="5"/>
      <c r="IIY4" s="14"/>
      <c r="IIZ4" s="14"/>
      <c r="IJA4" s="90"/>
      <c r="IJB4" s="13"/>
      <c r="IJC4" s="13"/>
      <c r="IJD4" s="88"/>
      <c r="IJE4" s="89"/>
      <c r="IJF4" s="5"/>
      <c r="IJG4" s="20"/>
      <c r="IJH4" s="5"/>
      <c r="IJI4" s="14"/>
      <c r="IJJ4" s="14"/>
      <c r="IJK4" s="90"/>
      <c r="IJL4" s="13"/>
      <c r="IJM4" s="13"/>
      <c r="IJN4" s="88"/>
      <c r="IJO4" s="89"/>
      <c r="IJP4" s="5"/>
      <c r="IJQ4" s="20"/>
      <c r="IJR4" s="5"/>
      <c r="IJS4" s="14"/>
      <c r="IJT4" s="14"/>
      <c r="IJU4" s="90"/>
      <c r="IJV4" s="13"/>
      <c r="IJW4" s="13"/>
      <c r="IJX4" s="88"/>
      <c r="IJY4" s="89"/>
      <c r="IJZ4" s="5"/>
      <c r="IKA4" s="20"/>
      <c r="IKB4" s="5"/>
      <c r="IKC4" s="14"/>
      <c r="IKD4" s="14"/>
      <c r="IKE4" s="90"/>
      <c r="IKF4" s="13"/>
      <c r="IKG4" s="13"/>
      <c r="IKH4" s="88"/>
      <c r="IKI4" s="89"/>
      <c r="IKJ4" s="5"/>
      <c r="IKK4" s="20"/>
      <c r="IKL4" s="5"/>
      <c r="IKM4" s="14"/>
      <c r="IKN4" s="14"/>
      <c r="IKO4" s="90"/>
      <c r="IKP4" s="13"/>
      <c r="IKQ4" s="13"/>
      <c r="IKR4" s="88"/>
      <c r="IKS4" s="89"/>
      <c r="IKT4" s="5"/>
      <c r="IKU4" s="20"/>
      <c r="IKV4" s="5"/>
      <c r="IKW4" s="14"/>
      <c r="IKX4" s="14"/>
      <c r="IKY4" s="90"/>
      <c r="IKZ4" s="13"/>
      <c r="ILA4" s="13"/>
      <c r="ILB4" s="88"/>
      <c r="ILC4" s="89"/>
      <c r="ILD4" s="5"/>
      <c r="ILE4" s="20"/>
      <c r="ILF4" s="5"/>
      <c r="ILG4" s="14"/>
      <c r="ILH4" s="14"/>
      <c r="ILI4" s="90"/>
      <c r="ILJ4" s="13"/>
      <c r="ILK4" s="13"/>
      <c r="ILL4" s="88"/>
      <c r="ILM4" s="89"/>
      <c r="ILN4" s="5"/>
      <c r="ILO4" s="20"/>
      <c r="ILP4" s="5"/>
      <c r="ILQ4" s="14"/>
      <c r="ILR4" s="14"/>
      <c r="ILS4" s="90"/>
      <c r="ILT4" s="13"/>
      <c r="ILU4" s="13"/>
      <c r="ILV4" s="88"/>
      <c r="ILW4" s="89"/>
      <c r="ILX4" s="5"/>
      <c r="ILY4" s="20"/>
      <c r="ILZ4" s="5"/>
      <c r="IMA4" s="14"/>
      <c r="IMB4" s="14"/>
      <c r="IMC4" s="90"/>
      <c r="IMD4" s="13"/>
      <c r="IME4" s="13"/>
      <c r="IMF4" s="88"/>
      <c r="IMG4" s="89"/>
      <c r="IMH4" s="5"/>
      <c r="IMI4" s="20"/>
      <c r="IMJ4" s="5"/>
      <c r="IMK4" s="14"/>
      <c r="IML4" s="14"/>
      <c r="IMM4" s="90"/>
      <c r="IMN4" s="13"/>
      <c r="IMO4" s="13"/>
      <c r="IMP4" s="88"/>
      <c r="IMQ4" s="89"/>
      <c r="IMR4" s="5"/>
      <c r="IMS4" s="20"/>
      <c r="IMT4" s="5"/>
      <c r="IMU4" s="14"/>
      <c r="IMV4" s="14"/>
      <c r="IMW4" s="90"/>
      <c r="IMX4" s="13"/>
      <c r="IMY4" s="13"/>
      <c r="IMZ4" s="88"/>
      <c r="INA4" s="89"/>
      <c r="INB4" s="5"/>
      <c r="INC4" s="20"/>
      <c r="IND4" s="5"/>
      <c r="INE4" s="14"/>
      <c r="INF4" s="14"/>
      <c r="ING4" s="90"/>
      <c r="INH4" s="13"/>
      <c r="INI4" s="13"/>
      <c r="INJ4" s="88"/>
      <c r="INK4" s="89"/>
      <c r="INL4" s="5"/>
      <c r="INM4" s="20"/>
      <c r="INN4" s="5"/>
      <c r="INO4" s="14"/>
      <c r="INP4" s="14"/>
      <c r="INQ4" s="90"/>
      <c r="INR4" s="13"/>
      <c r="INS4" s="13"/>
      <c r="INT4" s="88"/>
      <c r="INU4" s="89"/>
      <c r="INV4" s="5"/>
      <c r="INW4" s="20"/>
      <c r="INX4" s="5"/>
      <c r="INY4" s="14"/>
      <c r="INZ4" s="14"/>
      <c r="IOA4" s="90"/>
      <c r="IOB4" s="13"/>
      <c r="IOC4" s="13"/>
      <c r="IOD4" s="88"/>
      <c r="IOE4" s="89"/>
      <c r="IOF4" s="5"/>
      <c r="IOG4" s="20"/>
      <c r="IOH4" s="5"/>
      <c r="IOI4" s="14"/>
      <c r="IOJ4" s="14"/>
      <c r="IOK4" s="90"/>
      <c r="IOL4" s="13"/>
      <c r="IOM4" s="13"/>
      <c r="ION4" s="88"/>
      <c r="IOO4" s="89"/>
      <c r="IOP4" s="5"/>
      <c r="IOQ4" s="20"/>
      <c r="IOR4" s="5"/>
      <c r="IOS4" s="14"/>
      <c r="IOT4" s="14"/>
      <c r="IOU4" s="90"/>
      <c r="IOV4" s="13"/>
      <c r="IOW4" s="13"/>
      <c r="IOX4" s="88"/>
      <c r="IOY4" s="89"/>
      <c r="IOZ4" s="5"/>
      <c r="IPA4" s="20"/>
      <c r="IPB4" s="5"/>
      <c r="IPC4" s="14"/>
      <c r="IPD4" s="14"/>
      <c r="IPE4" s="90"/>
      <c r="IPF4" s="13"/>
      <c r="IPG4" s="13"/>
      <c r="IPH4" s="88"/>
      <c r="IPI4" s="89"/>
      <c r="IPJ4" s="5"/>
      <c r="IPK4" s="20"/>
      <c r="IPL4" s="5"/>
      <c r="IPM4" s="14"/>
      <c r="IPN4" s="14"/>
      <c r="IPO4" s="90"/>
      <c r="IPP4" s="13"/>
      <c r="IPQ4" s="13"/>
      <c r="IPR4" s="88"/>
      <c r="IPS4" s="89"/>
      <c r="IPT4" s="5"/>
      <c r="IPU4" s="20"/>
      <c r="IPV4" s="5"/>
      <c r="IPW4" s="14"/>
      <c r="IPX4" s="14"/>
      <c r="IPY4" s="90"/>
      <c r="IPZ4" s="13"/>
      <c r="IQA4" s="13"/>
      <c r="IQB4" s="88"/>
      <c r="IQC4" s="89"/>
      <c r="IQD4" s="5"/>
      <c r="IQE4" s="20"/>
      <c r="IQF4" s="5"/>
      <c r="IQG4" s="14"/>
      <c r="IQH4" s="14"/>
      <c r="IQI4" s="90"/>
      <c r="IQJ4" s="13"/>
      <c r="IQK4" s="13"/>
      <c r="IQL4" s="88"/>
      <c r="IQM4" s="89"/>
      <c r="IQN4" s="5"/>
      <c r="IQO4" s="20"/>
      <c r="IQP4" s="5"/>
      <c r="IQQ4" s="14"/>
      <c r="IQR4" s="14"/>
      <c r="IQS4" s="90"/>
      <c r="IQT4" s="13"/>
      <c r="IQU4" s="13"/>
      <c r="IQV4" s="88"/>
      <c r="IQW4" s="89"/>
      <c r="IQX4" s="5"/>
      <c r="IQY4" s="20"/>
      <c r="IQZ4" s="5"/>
      <c r="IRA4" s="14"/>
      <c r="IRB4" s="14"/>
      <c r="IRC4" s="90"/>
      <c r="IRD4" s="13"/>
      <c r="IRE4" s="13"/>
      <c r="IRF4" s="88"/>
      <c r="IRG4" s="89"/>
      <c r="IRH4" s="5"/>
      <c r="IRI4" s="20"/>
      <c r="IRJ4" s="5"/>
      <c r="IRK4" s="14"/>
      <c r="IRL4" s="14"/>
      <c r="IRM4" s="90"/>
      <c r="IRN4" s="13"/>
      <c r="IRO4" s="13"/>
      <c r="IRP4" s="88"/>
      <c r="IRQ4" s="89"/>
      <c r="IRR4" s="5"/>
      <c r="IRS4" s="20"/>
      <c r="IRT4" s="5"/>
      <c r="IRU4" s="14"/>
      <c r="IRV4" s="14"/>
      <c r="IRW4" s="90"/>
      <c r="IRX4" s="13"/>
      <c r="IRY4" s="13"/>
      <c r="IRZ4" s="88"/>
      <c r="ISA4" s="89"/>
      <c r="ISB4" s="5"/>
      <c r="ISC4" s="20"/>
      <c r="ISD4" s="5"/>
      <c r="ISE4" s="14"/>
      <c r="ISF4" s="14"/>
      <c r="ISG4" s="90"/>
      <c r="ISH4" s="13"/>
      <c r="ISI4" s="13"/>
      <c r="ISJ4" s="88"/>
      <c r="ISK4" s="89"/>
      <c r="ISL4" s="5"/>
      <c r="ISM4" s="20"/>
      <c r="ISN4" s="5"/>
      <c r="ISO4" s="14"/>
      <c r="ISP4" s="14"/>
      <c r="ISQ4" s="90"/>
      <c r="ISR4" s="13"/>
      <c r="ISS4" s="13"/>
      <c r="IST4" s="88"/>
      <c r="ISU4" s="89"/>
      <c r="ISV4" s="5"/>
      <c r="ISW4" s="20"/>
      <c r="ISX4" s="5"/>
      <c r="ISY4" s="14"/>
      <c r="ISZ4" s="14"/>
      <c r="ITA4" s="90"/>
      <c r="ITB4" s="13"/>
      <c r="ITC4" s="13"/>
      <c r="ITD4" s="88"/>
      <c r="ITE4" s="89"/>
      <c r="ITF4" s="5"/>
      <c r="ITG4" s="20"/>
      <c r="ITH4" s="5"/>
      <c r="ITI4" s="14"/>
      <c r="ITJ4" s="14"/>
      <c r="ITK4" s="90"/>
      <c r="ITL4" s="13"/>
      <c r="ITM4" s="13"/>
      <c r="ITN4" s="88"/>
      <c r="ITO4" s="89"/>
      <c r="ITP4" s="5"/>
      <c r="ITQ4" s="20"/>
      <c r="ITR4" s="5"/>
      <c r="ITS4" s="14"/>
      <c r="ITT4" s="14"/>
      <c r="ITU4" s="90"/>
      <c r="ITV4" s="13"/>
      <c r="ITW4" s="13"/>
      <c r="ITX4" s="88"/>
      <c r="ITY4" s="89"/>
      <c r="ITZ4" s="5"/>
      <c r="IUA4" s="20"/>
      <c r="IUB4" s="5"/>
      <c r="IUC4" s="14"/>
      <c r="IUD4" s="14"/>
      <c r="IUE4" s="90"/>
      <c r="IUF4" s="13"/>
      <c r="IUG4" s="13"/>
      <c r="IUH4" s="88"/>
      <c r="IUI4" s="89"/>
      <c r="IUJ4" s="5"/>
      <c r="IUK4" s="20"/>
      <c r="IUL4" s="5"/>
      <c r="IUM4" s="14"/>
      <c r="IUN4" s="14"/>
      <c r="IUO4" s="90"/>
      <c r="IUP4" s="13"/>
      <c r="IUQ4" s="13"/>
      <c r="IUR4" s="88"/>
      <c r="IUS4" s="89"/>
      <c r="IUT4" s="5"/>
      <c r="IUU4" s="20"/>
      <c r="IUV4" s="5"/>
      <c r="IUW4" s="14"/>
      <c r="IUX4" s="14"/>
      <c r="IUY4" s="90"/>
      <c r="IUZ4" s="13"/>
      <c r="IVA4" s="13"/>
      <c r="IVB4" s="88"/>
      <c r="IVC4" s="89"/>
      <c r="IVD4" s="5"/>
      <c r="IVE4" s="20"/>
      <c r="IVF4" s="5"/>
      <c r="IVG4" s="14"/>
      <c r="IVH4" s="14"/>
      <c r="IVI4" s="90"/>
      <c r="IVJ4" s="13"/>
      <c r="IVK4" s="13"/>
      <c r="IVL4" s="88"/>
      <c r="IVM4" s="89"/>
      <c r="IVN4" s="5"/>
      <c r="IVO4" s="20"/>
      <c r="IVP4" s="5"/>
      <c r="IVQ4" s="14"/>
      <c r="IVR4" s="14"/>
      <c r="IVS4" s="90"/>
      <c r="IVT4" s="13"/>
      <c r="IVU4" s="13"/>
      <c r="IVV4" s="88"/>
      <c r="IVW4" s="89"/>
      <c r="IVX4" s="5"/>
      <c r="IVY4" s="20"/>
      <c r="IVZ4" s="5"/>
      <c r="IWA4" s="14"/>
      <c r="IWB4" s="14"/>
      <c r="IWC4" s="90"/>
      <c r="IWD4" s="13"/>
      <c r="IWE4" s="13"/>
      <c r="IWF4" s="88"/>
      <c r="IWG4" s="89"/>
      <c r="IWH4" s="5"/>
      <c r="IWI4" s="20"/>
      <c r="IWJ4" s="5"/>
      <c r="IWK4" s="14"/>
      <c r="IWL4" s="14"/>
      <c r="IWM4" s="90"/>
      <c r="IWN4" s="13"/>
      <c r="IWO4" s="13"/>
      <c r="IWP4" s="88"/>
      <c r="IWQ4" s="89"/>
      <c r="IWR4" s="5"/>
      <c r="IWS4" s="20"/>
      <c r="IWT4" s="5"/>
      <c r="IWU4" s="14"/>
      <c r="IWV4" s="14"/>
      <c r="IWW4" s="90"/>
      <c r="IWX4" s="13"/>
      <c r="IWY4" s="13"/>
      <c r="IWZ4" s="88"/>
      <c r="IXA4" s="89"/>
      <c r="IXB4" s="5"/>
      <c r="IXC4" s="20"/>
      <c r="IXD4" s="5"/>
      <c r="IXE4" s="14"/>
      <c r="IXF4" s="14"/>
      <c r="IXG4" s="90"/>
      <c r="IXH4" s="13"/>
      <c r="IXI4" s="13"/>
      <c r="IXJ4" s="88"/>
      <c r="IXK4" s="89"/>
      <c r="IXL4" s="5"/>
      <c r="IXM4" s="20"/>
      <c r="IXN4" s="5"/>
      <c r="IXO4" s="14"/>
      <c r="IXP4" s="14"/>
      <c r="IXQ4" s="90"/>
      <c r="IXR4" s="13"/>
      <c r="IXS4" s="13"/>
      <c r="IXT4" s="88"/>
      <c r="IXU4" s="89"/>
      <c r="IXV4" s="5"/>
      <c r="IXW4" s="20"/>
      <c r="IXX4" s="5"/>
      <c r="IXY4" s="14"/>
      <c r="IXZ4" s="14"/>
      <c r="IYA4" s="90"/>
      <c r="IYB4" s="13"/>
      <c r="IYC4" s="13"/>
      <c r="IYD4" s="88"/>
      <c r="IYE4" s="89"/>
      <c r="IYF4" s="5"/>
      <c r="IYG4" s="20"/>
      <c r="IYH4" s="5"/>
      <c r="IYI4" s="14"/>
      <c r="IYJ4" s="14"/>
      <c r="IYK4" s="90"/>
      <c r="IYL4" s="13"/>
      <c r="IYM4" s="13"/>
      <c r="IYN4" s="88"/>
      <c r="IYO4" s="89"/>
      <c r="IYP4" s="5"/>
      <c r="IYQ4" s="20"/>
      <c r="IYR4" s="5"/>
      <c r="IYS4" s="14"/>
      <c r="IYT4" s="14"/>
      <c r="IYU4" s="90"/>
      <c r="IYV4" s="13"/>
      <c r="IYW4" s="13"/>
      <c r="IYX4" s="88"/>
      <c r="IYY4" s="89"/>
      <c r="IYZ4" s="5"/>
      <c r="IZA4" s="20"/>
      <c r="IZB4" s="5"/>
      <c r="IZC4" s="14"/>
      <c r="IZD4" s="14"/>
      <c r="IZE4" s="90"/>
      <c r="IZF4" s="13"/>
      <c r="IZG4" s="13"/>
      <c r="IZH4" s="88"/>
      <c r="IZI4" s="89"/>
      <c r="IZJ4" s="5"/>
      <c r="IZK4" s="20"/>
      <c r="IZL4" s="5"/>
      <c r="IZM4" s="14"/>
      <c r="IZN4" s="14"/>
      <c r="IZO4" s="90"/>
      <c r="IZP4" s="13"/>
      <c r="IZQ4" s="13"/>
      <c r="IZR4" s="88"/>
      <c r="IZS4" s="89"/>
      <c r="IZT4" s="5"/>
      <c r="IZU4" s="20"/>
      <c r="IZV4" s="5"/>
      <c r="IZW4" s="14"/>
      <c r="IZX4" s="14"/>
      <c r="IZY4" s="90"/>
      <c r="IZZ4" s="13"/>
      <c r="JAA4" s="13"/>
      <c r="JAB4" s="88"/>
      <c r="JAC4" s="89"/>
      <c r="JAD4" s="5"/>
      <c r="JAE4" s="20"/>
      <c r="JAF4" s="5"/>
      <c r="JAG4" s="14"/>
      <c r="JAH4" s="14"/>
      <c r="JAI4" s="90"/>
      <c r="JAJ4" s="13"/>
      <c r="JAK4" s="13"/>
      <c r="JAL4" s="88"/>
      <c r="JAM4" s="89"/>
      <c r="JAN4" s="5"/>
      <c r="JAO4" s="20"/>
      <c r="JAP4" s="5"/>
      <c r="JAQ4" s="14"/>
      <c r="JAR4" s="14"/>
      <c r="JAS4" s="90"/>
      <c r="JAT4" s="13"/>
      <c r="JAU4" s="13"/>
      <c r="JAV4" s="88"/>
      <c r="JAW4" s="89"/>
      <c r="JAX4" s="5"/>
      <c r="JAY4" s="20"/>
      <c r="JAZ4" s="5"/>
      <c r="JBA4" s="14"/>
      <c r="JBB4" s="14"/>
      <c r="JBC4" s="90"/>
      <c r="JBD4" s="13"/>
      <c r="JBE4" s="13"/>
      <c r="JBF4" s="88"/>
      <c r="JBG4" s="89"/>
      <c r="JBH4" s="5"/>
      <c r="JBI4" s="20"/>
      <c r="JBJ4" s="5"/>
      <c r="JBK4" s="14"/>
      <c r="JBL4" s="14"/>
      <c r="JBM4" s="90"/>
      <c r="JBN4" s="13"/>
      <c r="JBO4" s="13"/>
      <c r="JBP4" s="88"/>
      <c r="JBQ4" s="89"/>
      <c r="JBR4" s="5"/>
      <c r="JBS4" s="20"/>
      <c r="JBT4" s="5"/>
      <c r="JBU4" s="14"/>
      <c r="JBV4" s="14"/>
      <c r="JBW4" s="90"/>
      <c r="JBX4" s="13"/>
      <c r="JBY4" s="13"/>
      <c r="JBZ4" s="88"/>
      <c r="JCA4" s="89"/>
      <c r="JCB4" s="5"/>
      <c r="JCC4" s="20"/>
      <c r="JCD4" s="5"/>
      <c r="JCE4" s="14"/>
      <c r="JCF4" s="14"/>
      <c r="JCG4" s="90"/>
      <c r="JCH4" s="13"/>
      <c r="JCI4" s="13"/>
      <c r="JCJ4" s="88"/>
      <c r="JCK4" s="89"/>
      <c r="JCL4" s="5"/>
      <c r="JCM4" s="20"/>
      <c r="JCN4" s="5"/>
      <c r="JCO4" s="14"/>
      <c r="JCP4" s="14"/>
      <c r="JCQ4" s="90"/>
      <c r="JCR4" s="13"/>
      <c r="JCS4" s="13"/>
      <c r="JCT4" s="88"/>
      <c r="JCU4" s="89"/>
      <c r="JCV4" s="5"/>
      <c r="JCW4" s="20"/>
      <c r="JCX4" s="5"/>
      <c r="JCY4" s="14"/>
      <c r="JCZ4" s="14"/>
      <c r="JDA4" s="90"/>
      <c r="JDB4" s="13"/>
      <c r="JDC4" s="13"/>
      <c r="JDD4" s="88"/>
      <c r="JDE4" s="89"/>
      <c r="JDF4" s="5"/>
      <c r="JDG4" s="20"/>
      <c r="JDH4" s="5"/>
      <c r="JDI4" s="14"/>
      <c r="JDJ4" s="14"/>
      <c r="JDK4" s="90"/>
      <c r="JDL4" s="13"/>
      <c r="JDM4" s="13"/>
      <c r="JDN4" s="88"/>
      <c r="JDO4" s="89"/>
      <c r="JDP4" s="5"/>
      <c r="JDQ4" s="20"/>
      <c r="JDR4" s="5"/>
      <c r="JDS4" s="14"/>
      <c r="JDT4" s="14"/>
      <c r="JDU4" s="90"/>
      <c r="JDV4" s="13"/>
      <c r="JDW4" s="13"/>
      <c r="JDX4" s="88"/>
      <c r="JDY4" s="89"/>
      <c r="JDZ4" s="5"/>
      <c r="JEA4" s="20"/>
      <c r="JEB4" s="5"/>
      <c r="JEC4" s="14"/>
      <c r="JED4" s="14"/>
      <c r="JEE4" s="90"/>
      <c r="JEF4" s="13"/>
      <c r="JEG4" s="13"/>
      <c r="JEH4" s="88"/>
      <c r="JEI4" s="89"/>
      <c r="JEJ4" s="5"/>
      <c r="JEK4" s="20"/>
      <c r="JEL4" s="5"/>
      <c r="JEM4" s="14"/>
      <c r="JEN4" s="14"/>
      <c r="JEO4" s="90"/>
      <c r="JEP4" s="13"/>
      <c r="JEQ4" s="13"/>
      <c r="JER4" s="88"/>
      <c r="JES4" s="89"/>
      <c r="JET4" s="5"/>
      <c r="JEU4" s="20"/>
      <c r="JEV4" s="5"/>
      <c r="JEW4" s="14"/>
      <c r="JEX4" s="14"/>
      <c r="JEY4" s="90"/>
      <c r="JEZ4" s="13"/>
      <c r="JFA4" s="13"/>
      <c r="JFB4" s="88"/>
      <c r="JFC4" s="89"/>
      <c r="JFD4" s="5"/>
      <c r="JFE4" s="20"/>
      <c r="JFF4" s="5"/>
      <c r="JFG4" s="14"/>
      <c r="JFH4" s="14"/>
      <c r="JFI4" s="90"/>
      <c r="JFJ4" s="13"/>
      <c r="JFK4" s="13"/>
      <c r="JFL4" s="88"/>
      <c r="JFM4" s="89"/>
      <c r="JFN4" s="5"/>
      <c r="JFO4" s="20"/>
      <c r="JFP4" s="5"/>
      <c r="JFQ4" s="14"/>
      <c r="JFR4" s="14"/>
      <c r="JFS4" s="90"/>
      <c r="JFT4" s="13"/>
      <c r="JFU4" s="13"/>
      <c r="JFV4" s="88"/>
      <c r="JFW4" s="89"/>
      <c r="JFX4" s="5"/>
      <c r="JFY4" s="20"/>
      <c r="JFZ4" s="5"/>
      <c r="JGA4" s="14"/>
      <c r="JGB4" s="14"/>
      <c r="JGC4" s="90"/>
      <c r="JGD4" s="13"/>
      <c r="JGE4" s="13"/>
      <c r="JGF4" s="88"/>
      <c r="JGG4" s="89"/>
      <c r="JGH4" s="5"/>
      <c r="JGI4" s="20"/>
      <c r="JGJ4" s="5"/>
      <c r="JGK4" s="14"/>
      <c r="JGL4" s="14"/>
      <c r="JGM4" s="90"/>
      <c r="JGN4" s="13"/>
      <c r="JGO4" s="13"/>
      <c r="JGP4" s="88"/>
      <c r="JGQ4" s="89"/>
      <c r="JGR4" s="5"/>
      <c r="JGS4" s="20"/>
      <c r="JGT4" s="5"/>
      <c r="JGU4" s="14"/>
      <c r="JGV4" s="14"/>
      <c r="JGW4" s="90"/>
      <c r="JGX4" s="13"/>
      <c r="JGY4" s="13"/>
      <c r="JGZ4" s="88"/>
      <c r="JHA4" s="89"/>
      <c r="JHB4" s="5"/>
      <c r="JHC4" s="20"/>
      <c r="JHD4" s="5"/>
      <c r="JHE4" s="14"/>
      <c r="JHF4" s="14"/>
      <c r="JHG4" s="90"/>
      <c r="JHH4" s="13"/>
      <c r="JHI4" s="13"/>
      <c r="JHJ4" s="88"/>
      <c r="JHK4" s="89"/>
      <c r="JHL4" s="5"/>
      <c r="JHM4" s="20"/>
      <c r="JHN4" s="5"/>
      <c r="JHO4" s="14"/>
      <c r="JHP4" s="14"/>
      <c r="JHQ4" s="90"/>
      <c r="JHR4" s="13"/>
      <c r="JHS4" s="13"/>
      <c r="JHT4" s="88"/>
      <c r="JHU4" s="89"/>
      <c r="JHV4" s="5"/>
      <c r="JHW4" s="20"/>
      <c r="JHX4" s="5"/>
      <c r="JHY4" s="14"/>
      <c r="JHZ4" s="14"/>
      <c r="JIA4" s="90"/>
      <c r="JIB4" s="13"/>
      <c r="JIC4" s="13"/>
      <c r="JID4" s="88"/>
      <c r="JIE4" s="89"/>
      <c r="JIF4" s="5"/>
      <c r="JIG4" s="20"/>
      <c r="JIH4" s="5"/>
      <c r="JII4" s="14"/>
      <c r="JIJ4" s="14"/>
      <c r="JIK4" s="90"/>
      <c r="JIL4" s="13"/>
      <c r="JIM4" s="13"/>
      <c r="JIN4" s="88"/>
      <c r="JIO4" s="89"/>
      <c r="JIP4" s="5"/>
      <c r="JIQ4" s="20"/>
      <c r="JIR4" s="5"/>
      <c r="JIS4" s="14"/>
      <c r="JIT4" s="14"/>
      <c r="JIU4" s="90"/>
      <c r="JIV4" s="13"/>
      <c r="JIW4" s="13"/>
      <c r="JIX4" s="88"/>
      <c r="JIY4" s="89"/>
      <c r="JIZ4" s="5"/>
      <c r="JJA4" s="20"/>
      <c r="JJB4" s="5"/>
      <c r="JJC4" s="14"/>
      <c r="JJD4" s="14"/>
      <c r="JJE4" s="90"/>
      <c r="JJF4" s="13"/>
      <c r="JJG4" s="13"/>
      <c r="JJH4" s="88"/>
      <c r="JJI4" s="89"/>
      <c r="JJJ4" s="5"/>
      <c r="JJK4" s="20"/>
      <c r="JJL4" s="5"/>
      <c r="JJM4" s="14"/>
      <c r="JJN4" s="14"/>
      <c r="JJO4" s="90"/>
      <c r="JJP4" s="13"/>
      <c r="JJQ4" s="13"/>
      <c r="JJR4" s="88"/>
      <c r="JJS4" s="89"/>
      <c r="JJT4" s="5"/>
      <c r="JJU4" s="20"/>
      <c r="JJV4" s="5"/>
      <c r="JJW4" s="14"/>
      <c r="JJX4" s="14"/>
      <c r="JJY4" s="90"/>
      <c r="JJZ4" s="13"/>
      <c r="JKA4" s="13"/>
      <c r="JKB4" s="88"/>
      <c r="JKC4" s="89"/>
      <c r="JKD4" s="5"/>
      <c r="JKE4" s="20"/>
      <c r="JKF4" s="5"/>
      <c r="JKG4" s="14"/>
      <c r="JKH4" s="14"/>
      <c r="JKI4" s="90"/>
      <c r="JKJ4" s="13"/>
      <c r="JKK4" s="13"/>
      <c r="JKL4" s="88"/>
      <c r="JKM4" s="89"/>
      <c r="JKN4" s="5"/>
      <c r="JKO4" s="20"/>
      <c r="JKP4" s="5"/>
      <c r="JKQ4" s="14"/>
      <c r="JKR4" s="14"/>
      <c r="JKS4" s="90"/>
      <c r="JKT4" s="13"/>
      <c r="JKU4" s="13"/>
      <c r="JKV4" s="88"/>
      <c r="JKW4" s="89"/>
      <c r="JKX4" s="5"/>
      <c r="JKY4" s="20"/>
      <c r="JKZ4" s="5"/>
      <c r="JLA4" s="14"/>
      <c r="JLB4" s="14"/>
      <c r="JLC4" s="90"/>
      <c r="JLD4" s="13"/>
      <c r="JLE4" s="13"/>
      <c r="JLF4" s="88"/>
      <c r="JLG4" s="89"/>
      <c r="JLH4" s="5"/>
      <c r="JLI4" s="20"/>
      <c r="JLJ4" s="5"/>
      <c r="JLK4" s="14"/>
      <c r="JLL4" s="14"/>
      <c r="JLM4" s="90"/>
      <c r="JLN4" s="13"/>
      <c r="JLO4" s="13"/>
      <c r="JLP4" s="88"/>
      <c r="JLQ4" s="89"/>
      <c r="JLR4" s="5"/>
      <c r="JLS4" s="20"/>
      <c r="JLT4" s="5"/>
      <c r="JLU4" s="14"/>
      <c r="JLV4" s="14"/>
      <c r="JLW4" s="90"/>
      <c r="JLX4" s="13"/>
      <c r="JLY4" s="13"/>
      <c r="JLZ4" s="88"/>
      <c r="JMA4" s="89"/>
      <c r="JMB4" s="5"/>
      <c r="JMC4" s="20"/>
      <c r="JMD4" s="5"/>
      <c r="JME4" s="14"/>
      <c r="JMF4" s="14"/>
      <c r="JMG4" s="90"/>
      <c r="JMH4" s="13"/>
      <c r="JMI4" s="13"/>
      <c r="JMJ4" s="88"/>
      <c r="JMK4" s="89"/>
      <c r="JML4" s="5"/>
      <c r="JMM4" s="20"/>
      <c r="JMN4" s="5"/>
      <c r="JMO4" s="14"/>
      <c r="JMP4" s="14"/>
      <c r="JMQ4" s="90"/>
      <c r="JMR4" s="13"/>
      <c r="JMS4" s="13"/>
      <c r="JMT4" s="88"/>
      <c r="JMU4" s="89"/>
      <c r="JMV4" s="5"/>
      <c r="JMW4" s="20"/>
      <c r="JMX4" s="5"/>
      <c r="JMY4" s="14"/>
      <c r="JMZ4" s="14"/>
      <c r="JNA4" s="90"/>
      <c r="JNB4" s="13"/>
      <c r="JNC4" s="13"/>
      <c r="JND4" s="88"/>
      <c r="JNE4" s="89"/>
      <c r="JNF4" s="5"/>
      <c r="JNG4" s="20"/>
      <c r="JNH4" s="5"/>
      <c r="JNI4" s="14"/>
      <c r="JNJ4" s="14"/>
      <c r="JNK4" s="90"/>
      <c r="JNL4" s="13"/>
      <c r="JNM4" s="13"/>
      <c r="JNN4" s="88"/>
      <c r="JNO4" s="89"/>
      <c r="JNP4" s="5"/>
      <c r="JNQ4" s="20"/>
      <c r="JNR4" s="5"/>
      <c r="JNS4" s="14"/>
      <c r="JNT4" s="14"/>
      <c r="JNU4" s="90"/>
      <c r="JNV4" s="13"/>
      <c r="JNW4" s="13"/>
      <c r="JNX4" s="88"/>
      <c r="JNY4" s="89"/>
      <c r="JNZ4" s="5"/>
      <c r="JOA4" s="20"/>
      <c r="JOB4" s="5"/>
      <c r="JOC4" s="14"/>
      <c r="JOD4" s="14"/>
      <c r="JOE4" s="90"/>
      <c r="JOF4" s="13"/>
      <c r="JOG4" s="13"/>
      <c r="JOH4" s="88"/>
      <c r="JOI4" s="89"/>
      <c r="JOJ4" s="5"/>
      <c r="JOK4" s="20"/>
      <c r="JOL4" s="5"/>
      <c r="JOM4" s="14"/>
      <c r="JON4" s="14"/>
      <c r="JOO4" s="90"/>
      <c r="JOP4" s="13"/>
      <c r="JOQ4" s="13"/>
      <c r="JOR4" s="88"/>
      <c r="JOS4" s="89"/>
      <c r="JOT4" s="5"/>
      <c r="JOU4" s="20"/>
      <c r="JOV4" s="5"/>
      <c r="JOW4" s="14"/>
      <c r="JOX4" s="14"/>
      <c r="JOY4" s="90"/>
      <c r="JOZ4" s="13"/>
      <c r="JPA4" s="13"/>
      <c r="JPB4" s="88"/>
      <c r="JPC4" s="89"/>
      <c r="JPD4" s="5"/>
      <c r="JPE4" s="20"/>
      <c r="JPF4" s="5"/>
      <c r="JPG4" s="14"/>
      <c r="JPH4" s="14"/>
      <c r="JPI4" s="90"/>
      <c r="JPJ4" s="13"/>
      <c r="JPK4" s="13"/>
      <c r="JPL4" s="88"/>
      <c r="JPM4" s="89"/>
      <c r="JPN4" s="5"/>
      <c r="JPO4" s="20"/>
      <c r="JPP4" s="5"/>
      <c r="JPQ4" s="14"/>
      <c r="JPR4" s="14"/>
      <c r="JPS4" s="90"/>
      <c r="JPT4" s="13"/>
      <c r="JPU4" s="13"/>
      <c r="JPV4" s="88"/>
      <c r="JPW4" s="89"/>
      <c r="JPX4" s="5"/>
      <c r="JPY4" s="20"/>
      <c r="JPZ4" s="5"/>
      <c r="JQA4" s="14"/>
      <c r="JQB4" s="14"/>
      <c r="JQC4" s="90"/>
      <c r="JQD4" s="13"/>
      <c r="JQE4" s="13"/>
      <c r="JQF4" s="88"/>
      <c r="JQG4" s="89"/>
      <c r="JQH4" s="5"/>
      <c r="JQI4" s="20"/>
      <c r="JQJ4" s="5"/>
      <c r="JQK4" s="14"/>
      <c r="JQL4" s="14"/>
      <c r="JQM4" s="90"/>
      <c r="JQN4" s="13"/>
      <c r="JQO4" s="13"/>
      <c r="JQP4" s="88"/>
      <c r="JQQ4" s="89"/>
      <c r="JQR4" s="5"/>
      <c r="JQS4" s="20"/>
      <c r="JQT4" s="5"/>
      <c r="JQU4" s="14"/>
      <c r="JQV4" s="14"/>
      <c r="JQW4" s="90"/>
      <c r="JQX4" s="13"/>
      <c r="JQY4" s="13"/>
      <c r="JQZ4" s="88"/>
      <c r="JRA4" s="89"/>
      <c r="JRB4" s="5"/>
      <c r="JRC4" s="20"/>
      <c r="JRD4" s="5"/>
      <c r="JRE4" s="14"/>
      <c r="JRF4" s="14"/>
      <c r="JRG4" s="90"/>
      <c r="JRH4" s="13"/>
      <c r="JRI4" s="13"/>
      <c r="JRJ4" s="88"/>
      <c r="JRK4" s="89"/>
      <c r="JRL4" s="5"/>
      <c r="JRM4" s="20"/>
      <c r="JRN4" s="5"/>
      <c r="JRO4" s="14"/>
      <c r="JRP4" s="14"/>
      <c r="JRQ4" s="90"/>
      <c r="JRR4" s="13"/>
      <c r="JRS4" s="13"/>
      <c r="JRT4" s="88"/>
      <c r="JRU4" s="89"/>
      <c r="JRV4" s="5"/>
      <c r="JRW4" s="20"/>
      <c r="JRX4" s="5"/>
      <c r="JRY4" s="14"/>
      <c r="JRZ4" s="14"/>
      <c r="JSA4" s="90"/>
      <c r="JSB4" s="13"/>
      <c r="JSC4" s="13"/>
      <c r="JSD4" s="88"/>
      <c r="JSE4" s="89"/>
      <c r="JSF4" s="5"/>
      <c r="JSG4" s="20"/>
      <c r="JSH4" s="5"/>
      <c r="JSI4" s="14"/>
      <c r="JSJ4" s="14"/>
      <c r="JSK4" s="90"/>
      <c r="JSL4" s="13"/>
      <c r="JSM4" s="13"/>
      <c r="JSN4" s="88"/>
      <c r="JSO4" s="89"/>
      <c r="JSP4" s="5"/>
      <c r="JSQ4" s="20"/>
      <c r="JSR4" s="5"/>
      <c r="JSS4" s="14"/>
      <c r="JST4" s="14"/>
      <c r="JSU4" s="90"/>
      <c r="JSV4" s="13"/>
      <c r="JSW4" s="13"/>
      <c r="JSX4" s="88"/>
      <c r="JSY4" s="89"/>
      <c r="JSZ4" s="5"/>
      <c r="JTA4" s="20"/>
      <c r="JTB4" s="5"/>
      <c r="JTC4" s="14"/>
      <c r="JTD4" s="14"/>
      <c r="JTE4" s="90"/>
      <c r="JTF4" s="13"/>
      <c r="JTG4" s="13"/>
      <c r="JTH4" s="88"/>
      <c r="JTI4" s="89"/>
      <c r="JTJ4" s="5"/>
      <c r="JTK4" s="20"/>
      <c r="JTL4" s="5"/>
      <c r="JTM4" s="14"/>
      <c r="JTN4" s="14"/>
      <c r="JTO4" s="90"/>
      <c r="JTP4" s="13"/>
      <c r="JTQ4" s="13"/>
      <c r="JTR4" s="88"/>
      <c r="JTS4" s="89"/>
      <c r="JTT4" s="5"/>
      <c r="JTU4" s="20"/>
      <c r="JTV4" s="5"/>
      <c r="JTW4" s="14"/>
      <c r="JTX4" s="14"/>
      <c r="JTY4" s="90"/>
      <c r="JTZ4" s="13"/>
      <c r="JUA4" s="13"/>
      <c r="JUB4" s="88"/>
      <c r="JUC4" s="89"/>
      <c r="JUD4" s="5"/>
      <c r="JUE4" s="20"/>
      <c r="JUF4" s="5"/>
      <c r="JUG4" s="14"/>
      <c r="JUH4" s="14"/>
      <c r="JUI4" s="90"/>
      <c r="JUJ4" s="13"/>
      <c r="JUK4" s="13"/>
      <c r="JUL4" s="88"/>
      <c r="JUM4" s="89"/>
      <c r="JUN4" s="5"/>
      <c r="JUO4" s="20"/>
      <c r="JUP4" s="5"/>
      <c r="JUQ4" s="14"/>
      <c r="JUR4" s="14"/>
      <c r="JUS4" s="90"/>
      <c r="JUT4" s="13"/>
      <c r="JUU4" s="13"/>
      <c r="JUV4" s="88"/>
      <c r="JUW4" s="89"/>
      <c r="JUX4" s="5"/>
      <c r="JUY4" s="20"/>
      <c r="JUZ4" s="5"/>
      <c r="JVA4" s="14"/>
      <c r="JVB4" s="14"/>
      <c r="JVC4" s="90"/>
      <c r="JVD4" s="13"/>
      <c r="JVE4" s="13"/>
      <c r="JVF4" s="88"/>
      <c r="JVG4" s="89"/>
      <c r="JVH4" s="5"/>
      <c r="JVI4" s="20"/>
      <c r="JVJ4" s="5"/>
      <c r="JVK4" s="14"/>
      <c r="JVL4" s="14"/>
      <c r="JVM4" s="90"/>
      <c r="JVN4" s="13"/>
      <c r="JVO4" s="13"/>
      <c r="JVP4" s="88"/>
      <c r="JVQ4" s="89"/>
      <c r="JVR4" s="5"/>
      <c r="JVS4" s="20"/>
      <c r="JVT4" s="5"/>
      <c r="JVU4" s="14"/>
      <c r="JVV4" s="14"/>
      <c r="JVW4" s="90"/>
      <c r="JVX4" s="13"/>
      <c r="JVY4" s="13"/>
      <c r="JVZ4" s="88"/>
      <c r="JWA4" s="89"/>
      <c r="JWB4" s="5"/>
      <c r="JWC4" s="20"/>
      <c r="JWD4" s="5"/>
      <c r="JWE4" s="14"/>
      <c r="JWF4" s="14"/>
      <c r="JWG4" s="90"/>
      <c r="JWH4" s="13"/>
      <c r="JWI4" s="13"/>
      <c r="JWJ4" s="88"/>
      <c r="JWK4" s="89"/>
      <c r="JWL4" s="5"/>
      <c r="JWM4" s="20"/>
      <c r="JWN4" s="5"/>
      <c r="JWO4" s="14"/>
      <c r="JWP4" s="14"/>
      <c r="JWQ4" s="90"/>
      <c r="JWR4" s="13"/>
      <c r="JWS4" s="13"/>
      <c r="JWT4" s="88"/>
      <c r="JWU4" s="89"/>
      <c r="JWV4" s="5"/>
      <c r="JWW4" s="20"/>
      <c r="JWX4" s="5"/>
      <c r="JWY4" s="14"/>
      <c r="JWZ4" s="14"/>
      <c r="JXA4" s="90"/>
      <c r="JXB4" s="13"/>
      <c r="JXC4" s="13"/>
      <c r="JXD4" s="88"/>
      <c r="JXE4" s="89"/>
      <c r="JXF4" s="5"/>
      <c r="JXG4" s="20"/>
      <c r="JXH4" s="5"/>
      <c r="JXI4" s="14"/>
      <c r="JXJ4" s="14"/>
      <c r="JXK4" s="90"/>
      <c r="JXL4" s="13"/>
      <c r="JXM4" s="13"/>
      <c r="JXN4" s="88"/>
      <c r="JXO4" s="89"/>
      <c r="JXP4" s="5"/>
      <c r="JXQ4" s="20"/>
      <c r="JXR4" s="5"/>
      <c r="JXS4" s="14"/>
      <c r="JXT4" s="14"/>
      <c r="JXU4" s="90"/>
      <c r="JXV4" s="13"/>
      <c r="JXW4" s="13"/>
      <c r="JXX4" s="88"/>
      <c r="JXY4" s="89"/>
      <c r="JXZ4" s="5"/>
      <c r="JYA4" s="20"/>
      <c r="JYB4" s="5"/>
      <c r="JYC4" s="14"/>
      <c r="JYD4" s="14"/>
      <c r="JYE4" s="90"/>
      <c r="JYF4" s="13"/>
      <c r="JYG4" s="13"/>
      <c r="JYH4" s="88"/>
      <c r="JYI4" s="89"/>
      <c r="JYJ4" s="5"/>
      <c r="JYK4" s="20"/>
      <c r="JYL4" s="5"/>
      <c r="JYM4" s="14"/>
      <c r="JYN4" s="14"/>
      <c r="JYO4" s="90"/>
      <c r="JYP4" s="13"/>
      <c r="JYQ4" s="13"/>
      <c r="JYR4" s="88"/>
      <c r="JYS4" s="89"/>
      <c r="JYT4" s="5"/>
      <c r="JYU4" s="20"/>
      <c r="JYV4" s="5"/>
      <c r="JYW4" s="14"/>
      <c r="JYX4" s="14"/>
      <c r="JYY4" s="90"/>
      <c r="JYZ4" s="13"/>
      <c r="JZA4" s="13"/>
      <c r="JZB4" s="88"/>
      <c r="JZC4" s="89"/>
      <c r="JZD4" s="5"/>
      <c r="JZE4" s="20"/>
      <c r="JZF4" s="5"/>
      <c r="JZG4" s="14"/>
      <c r="JZH4" s="14"/>
      <c r="JZI4" s="90"/>
      <c r="JZJ4" s="13"/>
      <c r="JZK4" s="13"/>
      <c r="JZL4" s="88"/>
      <c r="JZM4" s="89"/>
      <c r="JZN4" s="5"/>
      <c r="JZO4" s="20"/>
      <c r="JZP4" s="5"/>
      <c r="JZQ4" s="14"/>
      <c r="JZR4" s="14"/>
      <c r="JZS4" s="90"/>
      <c r="JZT4" s="13"/>
      <c r="JZU4" s="13"/>
      <c r="JZV4" s="88"/>
      <c r="JZW4" s="89"/>
      <c r="JZX4" s="5"/>
      <c r="JZY4" s="20"/>
      <c r="JZZ4" s="5"/>
      <c r="KAA4" s="14"/>
      <c r="KAB4" s="14"/>
      <c r="KAC4" s="90"/>
      <c r="KAD4" s="13"/>
      <c r="KAE4" s="13"/>
      <c r="KAF4" s="88"/>
      <c r="KAG4" s="89"/>
      <c r="KAH4" s="5"/>
      <c r="KAI4" s="20"/>
      <c r="KAJ4" s="5"/>
      <c r="KAK4" s="14"/>
      <c r="KAL4" s="14"/>
      <c r="KAM4" s="90"/>
      <c r="KAN4" s="13"/>
      <c r="KAO4" s="13"/>
      <c r="KAP4" s="88"/>
      <c r="KAQ4" s="89"/>
      <c r="KAR4" s="5"/>
      <c r="KAS4" s="20"/>
      <c r="KAT4" s="5"/>
      <c r="KAU4" s="14"/>
      <c r="KAV4" s="14"/>
      <c r="KAW4" s="90"/>
      <c r="KAX4" s="13"/>
      <c r="KAY4" s="13"/>
      <c r="KAZ4" s="88"/>
      <c r="KBA4" s="89"/>
      <c r="KBB4" s="5"/>
      <c r="KBC4" s="20"/>
      <c r="KBD4" s="5"/>
      <c r="KBE4" s="14"/>
      <c r="KBF4" s="14"/>
      <c r="KBG4" s="90"/>
      <c r="KBH4" s="13"/>
      <c r="KBI4" s="13"/>
      <c r="KBJ4" s="88"/>
      <c r="KBK4" s="89"/>
      <c r="KBL4" s="5"/>
      <c r="KBM4" s="20"/>
      <c r="KBN4" s="5"/>
      <c r="KBO4" s="14"/>
      <c r="KBP4" s="14"/>
      <c r="KBQ4" s="90"/>
      <c r="KBR4" s="13"/>
      <c r="KBS4" s="13"/>
      <c r="KBT4" s="88"/>
      <c r="KBU4" s="89"/>
      <c r="KBV4" s="5"/>
      <c r="KBW4" s="20"/>
      <c r="KBX4" s="5"/>
      <c r="KBY4" s="14"/>
      <c r="KBZ4" s="14"/>
      <c r="KCA4" s="90"/>
      <c r="KCB4" s="13"/>
      <c r="KCC4" s="13"/>
      <c r="KCD4" s="88"/>
      <c r="KCE4" s="89"/>
      <c r="KCF4" s="5"/>
      <c r="KCG4" s="20"/>
      <c r="KCH4" s="5"/>
      <c r="KCI4" s="14"/>
      <c r="KCJ4" s="14"/>
      <c r="KCK4" s="90"/>
      <c r="KCL4" s="13"/>
      <c r="KCM4" s="13"/>
      <c r="KCN4" s="88"/>
      <c r="KCO4" s="89"/>
      <c r="KCP4" s="5"/>
      <c r="KCQ4" s="20"/>
      <c r="KCR4" s="5"/>
      <c r="KCS4" s="14"/>
      <c r="KCT4" s="14"/>
      <c r="KCU4" s="90"/>
      <c r="KCV4" s="13"/>
      <c r="KCW4" s="13"/>
      <c r="KCX4" s="88"/>
      <c r="KCY4" s="89"/>
      <c r="KCZ4" s="5"/>
      <c r="KDA4" s="20"/>
      <c r="KDB4" s="5"/>
      <c r="KDC4" s="14"/>
      <c r="KDD4" s="14"/>
      <c r="KDE4" s="90"/>
      <c r="KDF4" s="13"/>
      <c r="KDG4" s="13"/>
      <c r="KDH4" s="88"/>
      <c r="KDI4" s="89"/>
      <c r="KDJ4" s="5"/>
      <c r="KDK4" s="20"/>
      <c r="KDL4" s="5"/>
      <c r="KDM4" s="14"/>
      <c r="KDN4" s="14"/>
      <c r="KDO4" s="90"/>
      <c r="KDP4" s="13"/>
      <c r="KDQ4" s="13"/>
      <c r="KDR4" s="88"/>
      <c r="KDS4" s="89"/>
      <c r="KDT4" s="5"/>
      <c r="KDU4" s="20"/>
      <c r="KDV4" s="5"/>
      <c r="KDW4" s="14"/>
      <c r="KDX4" s="14"/>
      <c r="KDY4" s="90"/>
      <c r="KDZ4" s="13"/>
      <c r="KEA4" s="13"/>
      <c r="KEB4" s="88"/>
      <c r="KEC4" s="89"/>
      <c r="KED4" s="5"/>
      <c r="KEE4" s="20"/>
      <c r="KEF4" s="5"/>
      <c r="KEG4" s="14"/>
      <c r="KEH4" s="14"/>
      <c r="KEI4" s="90"/>
      <c r="KEJ4" s="13"/>
      <c r="KEK4" s="13"/>
      <c r="KEL4" s="88"/>
      <c r="KEM4" s="89"/>
      <c r="KEN4" s="5"/>
      <c r="KEO4" s="20"/>
      <c r="KEP4" s="5"/>
      <c r="KEQ4" s="14"/>
      <c r="KER4" s="14"/>
      <c r="KES4" s="90"/>
      <c r="KET4" s="13"/>
      <c r="KEU4" s="13"/>
      <c r="KEV4" s="88"/>
      <c r="KEW4" s="89"/>
      <c r="KEX4" s="5"/>
      <c r="KEY4" s="20"/>
      <c r="KEZ4" s="5"/>
      <c r="KFA4" s="14"/>
      <c r="KFB4" s="14"/>
      <c r="KFC4" s="90"/>
      <c r="KFD4" s="13"/>
      <c r="KFE4" s="13"/>
      <c r="KFF4" s="88"/>
      <c r="KFG4" s="89"/>
      <c r="KFH4" s="5"/>
      <c r="KFI4" s="20"/>
      <c r="KFJ4" s="5"/>
      <c r="KFK4" s="14"/>
      <c r="KFL4" s="14"/>
      <c r="KFM4" s="90"/>
      <c r="KFN4" s="13"/>
      <c r="KFO4" s="13"/>
      <c r="KFP4" s="88"/>
      <c r="KFQ4" s="89"/>
      <c r="KFR4" s="5"/>
      <c r="KFS4" s="20"/>
      <c r="KFT4" s="5"/>
      <c r="KFU4" s="14"/>
      <c r="KFV4" s="14"/>
      <c r="KFW4" s="90"/>
      <c r="KFX4" s="13"/>
      <c r="KFY4" s="13"/>
      <c r="KFZ4" s="88"/>
      <c r="KGA4" s="89"/>
      <c r="KGB4" s="5"/>
      <c r="KGC4" s="20"/>
      <c r="KGD4" s="5"/>
      <c r="KGE4" s="14"/>
      <c r="KGF4" s="14"/>
      <c r="KGG4" s="90"/>
      <c r="KGH4" s="13"/>
      <c r="KGI4" s="13"/>
      <c r="KGJ4" s="88"/>
      <c r="KGK4" s="89"/>
      <c r="KGL4" s="5"/>
      <c r="KGM4" s="20"/>
      <c r="KGN4" s="5"/>
      <c r="KGO4" s="14"/>
      <c r="KGP4" s="14"/>
      <c r="KGQ4" s="90"/>
      <c r="KGR4" s="13"/>
      <c r="KGS4" s="13"/>
      <c r="KGT4" s="88"/>
      <c r="KGU4" s="89"/>
      <c r="KGV4" s="5"/>
      <c r="KGW4" s="20"/>
      <c r="KGX4" s="5"/>
      <c r="KGY4" s="14"/>
      <c r="KGZ4" s="14"/>
      <c r="KHA4" s="90"/>
      <c r="KHB4" s="13"/>
      <c r="KHC4" s="13"/>
      <c r="KHD4" s="88"/>
      <c r="KHE4" s="89"/>
      <c r="KHF4" s="5"/>
      <c r="KHG4" s="20"/>
      <c r="KHH4" s="5"/>
      <c r="KHI4" s="14"/>
      <c r="KHJ4" s="14"/>
      <c r="KHK4" s="90"/>
      <c r="KHL4" s="13"/>
      <c r="KHM4" s="13"/>
      <c r="KHN4" s="88"/>
      <c r="KHO4" s="89"/>
      <c r="KHP4" s="5"/>
      <c r="KHQ4" s="20"/>
      <c r="KHR4" s="5"/>
      <c r="KHS4" s="14"/>
      <c r="KHT4" s="14"/>
      <c r="KHU4" s="90"/>
      <c r="KHV4" s="13"/>
      <c r="KHW4" s="13"/>
      <c r="KHX4" s="88"/>
      <c r="KHY4" s="89"/>
      <c r="KHZ4" s="5"/>
      <c r="KIA4" s="20"/>
      <c r="KIB4" s="5"/>
      <c r="KIC4" s="14"/>
      <c r="KID4" s="14"/>
      <c r="KIE4" s="90"/>
      <c r="KIF4" s="13"/>
      <c r="KIG4" s="13"/>
      <c r="KIH4" s="88"/>
      <c r="KII4" s="89"/>
      <c r="KIJ4" s="5"/>
      <c r="KIK4" s="20"/>
      <c r="KIL4" s="5"/>
      <c r="KIM4" s="14"/>
      <c r="KIN4" s="14"/>
      <c r="KIO4" s="90"/>
      <c r="KIP4" s="13"/>
      <c r="KIQ4" s="13"/>
      <c r="KIR4" s="88"/>
      <c r="KIS4" s="89"/>
      <c r="KIT4" s="5"/>
      <c r="KIU4" s="20"/>
      <c r="KIV4" s="5"/>
      <c r="KIW4" s="14"/>
      <c r="KIX4" s="14"/>
      <c r="KIY4" s="90"/>
      <c r="KIZ4" s="13"/>
      <c r="KJA4" s="13"/>
      <c r="KJB4" s="88"/>
      <c r="KJC4" s="89"/>
      <c r="KJD4" s="5"/>
      <c r="KJE4" s="20"/>
      <c r="KJF4" s="5"/>
      <c r="KJG4" s="14"/>
      <c r="KJH4" s="14"/>
      <c r="KJI4" s="90"/>
      <c r="KJJ4" s="13"/>
      <c r="KJK4" s="13"/>
      <c r="KJL4" s="88"/>
      <c r="KJM4" s="89"/>
      <c r="KJN4" s="5"/>
      <c r="KJO4" s="20"/>
      <c r="KJP4" s="5"/>
      <c r="KJQ4" s="14"/>
      <c r="KJR4" s="14"/>
      <c r="KJS4" s="90"/>
      <c r="KJT4" s="13"/>
      <c r="KJU4" s="13"/>
      <c r="KJV4" s="88"/>
      <c r="KJW4" s="89"/>
      <c r="KJX4" s="5"/>
      <c r="KJY4" s="20"/>
      <c r="KJZ4" s="5"/>
      <c r="KKA4" s="14"/>
      <c r="KKB4" s="14"/>
      <c r="KKC4" s="90"/>
      <c r="KKD4" s="13"/>
      <c r="KKE4" s="13"/>
      <c r="KKF4" s="88"/>
      <c r="KKG4" s="89"/>
      <c r="KKH4" s="5"/>
      <c r="KKI4" s="20"/>
      <c r="KKJ4" s="5"/>
      <c r="KKK4" s="14"/>
      <c r="KKL4" s="14"/>
      <c r="KKM4" s="90"/>
      <c r="KKN4" s="13"/>
      <c r="KKO4" s="13"/>
      <c r="KKP4" s="88"/>
      <c r="KKQ4" s="89"/>
      <c r="KKR4" s="5"/>
      <c r="KKS4" s="20"/>
      <c r="KKT4" s="5"/>
      <c r="KKU4" s="14"/>
      <c r="KKV4" s="14"/>
      <c r="KKW4" s="90"/>
      <c r="KKX4" s="13"/>
      <c r="KKY4" s="13"/>
      <c r="KKZ4" s="88"/>
      <c r="KLA4" s="89"/>
      <c r="KLB4" s="5"/>
      <c r="KLC4" s="20"/>
      <c r="KLD4" s="5"/>
      <c r="KLE4" s="14"/>
      <c r="KLF4" s="14"/>
      <c r="KLG4" s="90"/>
      <c r="KLH4" s="13"/>
      <c r="KLI4" s="13"/>
      <c r="KLJ4" s="88"/>
      <c r="KLK4" s="89"/>
      <c r="KLL4" s="5"/>
      <c r="KLM4" s="20"/>
      <c r="KLN4" s="5"/>
      <c r="KLO4" s="14"/>
      <c r="KLP4" s="14"/>
      <c r="KLQ4" s="90"/>
      <c r="KLR4" s="13"/>
      <c r="KLS4" s="13"/>
      <c r="KLT4" s="88"/>
      <c r="KLU4" s="89"/>
      <c r="KLV4" s="5"/>
      <c r="KLW4" s="20"/>
      <c r="KLX4" s="5"/>
      <c r="KLY4" s="14"/>
      <c r="KLZ4" s="14"/>
      <c r="KMA4" s="90"/>
      <c r="KMB4" s="13"/>
      <c r="KMC4" s="13"/>
      <c r="KMD4" s="88"/>
      <c r="KME4" s="89"/>
      <c r="KMF4" s="5"/>
      <c r="KMG4" s="20"/>
      <c r="KMH4" s="5"/>
      <c r="KMI4" s="14"/>
      <c r="KMJ4" s="14"/>
      <c r="KMK4" s="90"/>
      <c r="KML4" s="13"/>
      <c r="KMM4" s="13"/>
      <c r="KMN4" s="88"/>
      <c r="KMO4" s="89"/>
      <c r="KMP4" s="5"/>
      <c r="KMQ4" s="20"/>
      <c r="KMR4" s="5"/>
      <c r="KMS4" s="14"/>
      <c r="KMT4" s="14"/>
      <c r="KMU4" s="90"/>
      <c r="KMV4" s="13"/>
      <c r="KMW4" s="13"/>
      <c r="KMX4" s="88"/>
      <c r="KMY4" s="89"/>
      <c r="KMZ4" s="5"/>
      <c r="KNA4" s="20"/>
      <c r="KNB4" s="5"/>
      <c r="KNC4" s="14"/>
      <c r="KND4" s="14"/>
      <c r="KNE4" s="90"/>
      <c r="KNF4" s="13"/>
      <c r="KNG4" s="13"/>
      <c r="KNH4" s="88"/>
      <c r="KNI4" s="89"/>
      <c r="KNJ4" s="5"/>
      <c r="KNK4" s="20"/>
      <c r="KNL4" s="5"/>
      <c r="KNM4" s="14"/>
      <c r="KNN4" s="14"/>
      <c r="KNO4" s="90"/>
      <c r="KNP4" s="13"/>
      <c r="KNQ4" s="13"/>
      <c r="KNR4" s="88"/>
      <c r="KNS4" s="89"/>
      <c r="KNT4" s="5"/>
      <c r="KNU4" s="20"/>
      <c r="KNV4" s="5"/>
      <c r="KNW4" s="14"/>
      <c r="KNX4" s="14"/>
      <c r="KNY4" s="90"/>
      <c r="KNZ4" s="13"/>
      <c r="KOA4" s="13"/>
      <c r="KOB4" s="88"/>
      <c r="KOC4" s="89"/>
      <c r="KOD4" s="5"/>
      <c r="KOE4" s="20"/>
      <c r="KOF4" s="5"/>
      <c r="KOG4" s="14"/>
      <c r="KOH4" s="14"/>
      <c r="KOI4" s="90"/>
      <c r="KOJ4" s="13"/>
      <c r="KOK4" s="13"/>
      <c r="KOL4" s="88"/>
      <c r="KOM4" s="89"/>
      <c r="KON4" s="5"/>
      <c r="KOO4" s="20"/>
      <c r="KOP4" s="5"/>
      <c r="KOQ4" s="14"/>
      <c r="KOR4" s="14"/>
      <c r="KOS4" s="90"/>
      <c r="KOT4" s="13"/>
      <c r="KOU4" s="13"/>
      <c r="KOV4" s="88"/>
      <c r="KOW4" s="89"/>
      <c r="KOX4" s="5"/>
      <c r="KOY4" s="20"/>
      <c r="KOZ4" s="5"/>
      <c r="KPA4" s="14"/>
      <c r="KPB4" s="14"/>
      <c r="KPC4" s="90"/>
      <c r="KPD4" s="13"/>
      <c r="KPE4" s="13"/>
      <c r="KPF4" s="88"/>
      <c r="KPG4" s="89"/>
      <c r="KPH4" s="5"/>
      <c r="KPI4" s="20"/>
      <c r="KPJ4" s="5"/>
      <c r="KPK4" s="14"/>
      <c r="KPL4" s="14"/>
      <c r="KPM4" s="90"/>
      <c r="KPN4" s="13"/>
      <c r="KPO4" s="13"/>
      <c r="KPP4" s="88"/>
      <c r="KPQ4" s="89"/>
      <c r="KPR4" s="5"/>
      <c r="KPS4" s="20"/>
      <c r="KPT4" s="5"/>
      <c r="KPU4" s="14"/>
      <c r="KPV4" s="14"/>
      <c r="KPW4" s="90"/>
      <c r="KPX4" s="13"/>
      <c r="KPY4" s="13"/>
      <c r="KPZ4" s="88"/>
      <c r="KQA4" s="89"/>
      <c r="KQB4" s="5"/>
      <c r="KQC4" s="20"/>
      <c r="KQD4" s="5"/>
      <c r="KQE4" s="14"/>
      <c r="KQF4" s="14"/>
      <c r="KQG4" s="90"/>
      <c r="KQH4" s="13"/>
      <c r="KQI4" s="13"/>
      <c r="KQJ4" s="88"/>
      <c r="KQK4" s="89"/>
      <c r="KQL4" s="5"/>
      <c r="KQM4" s="20"/>
      <c r="KQN4" s="5"/>
      <c r="KQO4" s="14"/>
      <c r="KQP4" s="14"/>
      <c r="KQQ4" s="90"/>
      <c r="KQR4" s="13"/>
      <c r="KQS4" s="13"/>
      <c r="KQT4" s="88"/>
      <c r="KQU4" s="89"/>
      <c r="KQV4" s="5"/>
      <c r="KQW4" s="20"/>
      <c r="KQX4" s="5"/>
      <c r="KQY4" s="14"/>
      <c r="KQZ4" s="14"/>
      <c r="KRA4" s="90"/>
      <c r="KRB4" s="13"/>
      <c r="KRC4" s="13"/>
      <c r="KRD4" s="88"/>
      <c r="KRE4" s="89"/>
      <c r="KRF4" s="5"/>
      <c r="KRG4" s="20"/>
      <c r="KRH4" s="5"/>
      <c r="KRI4" s="14"/>
      <c r="KRJ4" s="14"/>
      <c r="KRK4" s="90"/>
      <c r="KRL4" s="13"/>
      <c r="KRM4" s="13"/>
      <c r="KRN4" s="88"/>
      <c r="KRO4" s="89"/>
      <c r="KRP4" s="5"/>
      <c r="KRQ4" s="20"/>
      <c r="KRR4" s="5"/>
      <c r="KRS4" s="14"/>
      <c r="KRT4" s="14"/>
      <c r="KRU4" s="90"/>
      <c r="KRV4" s="13"/>
      <c r="KRW4" s="13"/>
      <c r="KRX4" s="88"/>
      <c r="KRY4" s="89"/>
      <c r="KRZ4" s="5"/>
      <c r="KSA4" s="20"/>
      <c r="KSB4" s="5"/>
      <c r="KSC4" s="14"/>
      <c r="KSD4" s="14"/>
      <c r="KSE4" s="90"/>
      <c r="KSF4" s="13"/>
      <c r="KSG4" s="13"/>
      <c r="KSH4" s="88"/>
      <c r="KSI4" s="89"/>
      <c r="KSJ4" s="5"/>
      <c r="KSK4" s="20"/>
      <c r="KSL4" s="5"/>
      <c r="KSM4" s="14"/>
      <c r="KSN4" s="14"/>
      <c r="KSO4" s="90"/>
      <c r="KSP4" s="13"/>
      <c r="KSQ4" s="13"/>
      <c r="KSR4" s="88"/>
      <c r="KSS4" s="89"/>
      <c r="KST4" s="5"/>
      <c r="KSU4" s="20"/>
      <c r="KSV4" s="5"/>
      <c r="KSW4" s="14"/>
      <c r="KSX4" s="14"/>
      <c r="KSY4" s="90"/>
      <c r="KSZ4" s="13"/>
      <c r="KTA4" s="13"/>
      <c r="KTB4" s="88"/>
      <c r="KTC4" s="89"/>
      <c r="KTD4" s="5"/>
      <c r="KTE4" s="20"/>
      <c r="KTF4" s="5"/>
      <c r="KTG4" s="14"/>
      <c r="KTH4" s="14"/>
      <c r="KTI4" s="90"/>
      <c r="KTJ4" s="13"/>
      <c r="KTK4" s="13"/>
      <c r="KTL4" s="88"/>
      <c r="KTM4" s="89"/>
      <c r="KTN4" s="5"/>
      <c r="KTO4" s="20"/>
      <c r="KTP4" s="5"/>
      <c r="KTQ4" s="14"/>
      <c r="KTR4" s="14"/>
      <c r="KTS4" s="90"/>
      <c r="KTT4" s="13"/>
      <c r="KTU4" s="13"/>
      <c r="KTV4" s="88"/>
      <c r="KTW4" s="89"/>
      <c r="KTX4" s="5"/>
      <c r="KTY4" s="20"/>
      <c r="KTZ4" s="5"/>
      <c r="KUA4" s="14"/>
      <c r="KUB4" s="14"/>
      <c r="KUC4" s="90"/>
      <c r="KUD4" s="13"/>
      <c r="KUE4" s="13"/>
      <c r="KUF4" s="88"/>
      <c r="KUG4" s="89"/>
      <c r="KUH4" s="5"/>
      <c r="KUI4" s="20"/>
      <c r="KUJ4" s="5"/>
      <c r="KUK4" s="14"/>
      <c r="KUL4" s="14"/>
      <c r="KUM4" s="90"/>
      <c r="KUN4" s="13"/>
      <c r="KUO4" s="13"/>
      <c r="KUP4" s="88"/>
      <c r="KUQ4" s="89"/>
      <c r="KUR4" s="5"/>
      <c r="KUS4" s="20"/>
      <c r="KUT4" s="5"/>
      <c r="KUU4" s="14"/>
      <c r="KUV4" s="14"/>
      <c r="KUW4" s="90"/>
      <c r="KUX4" s="13"/>
      <c r="KUY4" s="13"/>
      <c r="KUZ4" s="88"/>
      <c r="KVA4" s="89"/>
      <c r="KVB4" s="5"/>
      <c r="KVC4" s="20"/>
      <c r="KVD4" s="5"/>
      <c r="KVE4" s="14"/>
      <c r="KVF4" s="14"/>
      <c r="KVG4" s="90"/>
      <c r="KVH4" s="13"/>
      <c r="KVI4" s="13"/>
      <c r="KVJ4" s="88"/>
      <c r="KVK4" s="89"/>
      <c r="KVL4" s="5"/>
      <c r="KVM4" s="20"/>
      <c r="KVN4" s="5"/>
      <c r="KVO4" s="14"/>
      <c r="KVP4" s="14"/>
      <c r="KVQ4" s="90"/>
      <c r="KVR4" s="13"/>
      <c r="KVS4" s="13"/>
      <c r="KVT4" s="88"/>
      <c r="KVU4" s="89"/>
      <c r="KVV4" s="5"/>
      <c r="KVW4" s="20"/>
      <c r="KVX4" s="5"/>
      <c r="KVY4" s="14"/>
      <c r="KVZ4" s="14"/>
      <c r="KWA4" s="90"/>
      <c r="KWB4" s="13"/>
      <c r="KWC4" s="13"/>
      <c r="KWD4" s="88"/>
      <c r="KWE4" s="89"/>
      <c r="KWF4" s="5"/>
      <c r="KWG4" s="20"/>
      <c r="KWH4" s="5"/>
      <c r="KWI4" s="14"/>
      <c r="KWJ4" s="14"/>
      <c r="KWK4" s="90"/>
      <c r="KWL4" s="13"/>
      <c r="KWM4" s="13"/>
      <c r="KWN4" s="88"/>
      <c r="KWO4" s="89"/>
      <c r="KWP4" s="5"/>
      <c r="KWQ4" s="20"/>
      <c r="KWR4" s="5"/>
      <c r="KWS4" s="14"/>
      <c r="KWT4" s="14"/>
      <c r="KWU4" s="90"/>
      <c r="KWV4" s="13"/>
      <c r="KWW4" s="13"/>
      <c r="KWX4" s="88"/>
      <c r="KWY4" s="89"/>
      <c r="KWZ4" s="5"/>
      <c r="KXA4" s="20"/>
      <c r="KXB4" s="5"/>
      <c r="KXC4" s="14"/>
      <c r="KXD4" s="14"/>
      <c r="KXE4" s="90"/>
      <c r="KXF4" s="13"/>
      <c r="KXG4" s="13"/>
      <c r="KXH4" s="88"/>
      <c r="KXI4" s="89"/>
      <c r="KXJ4" s="5"/>
      <c r="KXK4" s="20"/>
      <c r="KXL4" s="5"/>
      <c r="KXM4" s="14"/>
      <c r="KXN4" s="14"/>
      <c r="KXO4" s="90"/>
      <c r="KXP4" s="13"/>
      <c r="KXQ4" s="13"/>
      <c r="KXR4" s="88"/>
      <c r="KXS4" s="89"/>
      <c r="KXT4" s="5"/>
      <c r="KXU4" s="20"/>
      <c r="KXV4" s="5"/>
      <c r="KXW4" s="14"/>
      <c r="KXX4" s="14"/>
      <c r="KXY4" s="90"/>
      <c r="KXZ4" s="13"/>
      <c r="KYA4" s="13"/>
      <c r="KYB4" s="88"/>
      <c r="KYC4" s="89"/>
      <c r="KYD4" s="5"/>
      <c r="KYE4" s="20"/>
      <c r="KYF4" s="5"/>
      <c r="KYG4" s="14"/>
      <c r="KYH4" s="14"/>
      <c r="KYI4" s="90"/>
      <c r="KYJ4" s="13"/>
      <c r="KYK4" s="13"/>
      <c r="KYL4" s="88"/>
      <c r="KYM4" s="89"/>
      <c r="KYN4" s="5"/>
      <c r="KYO4" s="20"/>
      <c r="KYP4" s="5"/>
      <c r="KYQ4" s="14"/>
      <c r="KYR4" s="14"/>
      <c r="KYS4" s="90"/>
      <c r="KYT4" s="13"/>
      <c r="KYU4" s="13"/>
      <c r="KYV4" s="88"/>
      <c r="KYW4" s="89"/>
      <c r="KYX4" s="5"/>
      <c r="KYY4" s="20"/>
      <c r="KYZ4" s="5"/>
      <c r="KZA4" s="14"/>
      <c r="KZB4" s="14"/>
      <c r="KZC4" s="90"/>
      <c r="KZD4" s="13"/>
      <c r="KZE4" s="13"/>
      <c r="KZF4" s="88"/>
      <c r="KZG4" s="89"/>
      <c r="KZH4" s="5"/>
      <c r="KZI4" s="20"/>
      <c r="KZJ4" s="5"/>
      <c r="KZK4" s="14"/>
      <c r="KZL4" s="14"/>
      <c r="KZM4" s="90"/>
      <c r="KZN4" s="13"/>
      <c r="KZO4" s="13"/>
      <c r="KZP4" s="88"/>
      <c r="KZQ4" s="89"/>
      <c r="KZR4" s="5"/>
      <c r="KZS4" s="20"/>
      <c r="KZT4" s="5"/>
      <c r="KZU4" s="14"/>
      <c r="KZV4" s="14"/>
      <c r="KZW4" s="90"/>
      <c r="KZX4" s="13"/>
      <c r="KZY4" s="13"/>
      <c r="KZZ4" s="88"/>
      <c r="LAA4" s="89"/>
      <c r="LAB4" s="5"/>
      <c r="LAC4" s="20"/>
      <c r="LAD4" s="5"/>
      <c r="LAE4" s="14"/>
      <c r="LAF4" s="14"/>
      <c r="LAG4" s="90"/>
      <c r="LAH4" s="13"/>
      <c r="LAI4" s="13"/>
      <c r="LAJ4" s="88"/>
      <c r="LAK4" s="89"/>
      <c r="LAL4" s="5"/>
      <c r="LAM4" s="20"/>
      <c r="LAN4" s="5"/>
      <c r="LAO4" s="14"/>
      <c r="LAP4" s="14"/>
      <c r="LAQ4" s="90"/>
      <c r="LAR4" s="13"/>
      <c r="LAS4" s="13"/>
      <c r="LAT4" s="88"/>
      <c r="LAU4" s="89"/>
      <c r="LAV4" s="5"/>
      <c r="LAW4" s="20"/>
      <c r="LAX4" s="5"/>
      <c r="LAY4" s="14"/>
      <c r="LAZ4" s="14"/>
      <c r="LBA4" s="90"/>
      <c r="LBB4" s="13"/>
      <c r="LBC4" s="13"/>
      <c r="LBD4" s="88"/>
      <c r="LBE4" s="89"/>
      <c r="LBF4" s="5"/>
      <c r="LBG4" s="20"/>
      <c r="LBH4" s="5"/>
      <c r="LBI4" s="14"/>
      <c r="LBJ4" s="14"/>
      <c r="LBK4" s="90"/>
      <c r="LBL4" s="13"/>
      <c r="LBM4" s="13"/>
      <c r="LBN4" s="88"/>
      <c r="LBO4" s="89"/>
      <c r="LBP4" s="5"/>
      <c r="LBQ4" s="20"/>
      <c r="LBR4" s="5"/>
      <c r="LBS4" s="14"/>
      <c r="LBT4" s="14"/>
      <c r="LBU4" s="90"/>
      <c r="LBV4" s="13"/>
      <c r="LBW4" s="13"/>
      <c r="LBX4" s="88"/>
      <c r="LBY4" s="89"/>
      <c r="LBZ4" s="5"/>
      <c r="LCA4" s="20"/>
      <c r="LCB4" s="5"/>
      <c r="LCC4" s="14"/>
      <c r="LCD4" s="14"/>
      <c r="LCE4" s="90"/>
      <c r="LCF4" s="13"/>
      <c r="LCG4" s="13"/>
      <c r="LCH4" s="88"/>
      <c r="LCI4" s="89"/>
      <c r="LCJ4" s="5"/>
      <c r="LCK4" s="20"/>
      <c r="LCL4" s="5"/>
      <c r="LCM4" s="14"/>
      <c r="LCN4" s="14"/>
      <c r="LCO4" s="90"/>
      <c r="LCP4" s="13"/>
      <c r="LCQ4" s="13"/>
      <c r="LCR4" s="88"/>
      <c r="LCS4" s="89"/>
      <c r="LCT4" s="5"/>
      <c r="LCU4" s="20"/>
      <c r="LCV4" s="5"/>
      <c r="LCW4" s="14"/>
      <c r="LCX4" s="14"/>
      <c r="LCY4" s="90"/>
      <c r="LCZ4" s="13"/>
      <c r="LDA4" s="13"/>
      <c r="LDB4" s="88"/>
      <c r="LDC4" s="89"/>
      <c r="LDD4" s="5"/>
      <c r="LDE4" s="20"/>
      <c r="LDF4" s="5"/>
      <c r="LDG4" s="14"/>
      <c r="LDH4" s="14"/>
      <c r="LDI4" s="90"/>
      <c r="LDJ4" s="13"/>
      <c r="LDK4" s="13"/>
      <c r="LDL4" s="88"/>
      <c r="LDM4" s="89"/>
      <c r="LDN4" s="5"/>
      <c r="LDO4" s="20"/>
      <c r="LDP4" s="5"/>
      <c r="LDQ4" s="14"/>
      <c r="LDR4" s="14"/>
      <c r="LDS4" s="90"/>
      <c r="LDT4" s="13"/>
      <c r="LDU4" s="13"/>
      <c r="LDV4" s="88"/>
      <c r="LDW4" s="89"/>
      <c r="LDX4" s="5"/>
      <c r="LDY4" s="20"/>
      <c r="LDZ4" s="5"/>
      <c r="LEA4" s="14"/>
      <c r="LEB4" s="14"/>
      <c r="LEC4" s="90"/>
      <c r="LED4" s="13"/>
      <c r="LEE4" s="13"/>
      <c r="LEF4" s="88"/>
      <c r="LEG4" s="89"/>
      <c r="LEH4" s="5"/>
      <c r="LEI4" s="20"/>
      <c r="LEJ4" s="5"/>
      <c r="LEK4" s="14"/>
      <c r="LEL4" s="14"/>
      <c r="LEM4" s="90"/>
      <c r="LEN4" s="13"/>
      <c r="LEO4" s="13"/>
      <c r="LEP4" s="88"/>
      <c r="LEQ4" s="89"/>
      <c r="LER4" s="5"/>
      <c r="LES4" s="20"/>
      <c r="LET4" s="5"/>
      <c r="LEU4" s="14"/>
      <c r="LEV4" s="14"/>
      <c r="LEW4" s="90"/>
      <c r="LEX4" s="13"/>
      <c r="LEY4" s="13"/>
      <c r="LEZ4" s="88"/>
      <c r="LFA4" s="89"/>
      <c r="LFB4" s="5"/>
      <c r="LFC4" s="20"/>
      <c r="LFD4" s="5"/>
      <c r="LFE4" s="14"/>
      <c r="LFF4" s="14"/>
      <c r="LFG4" s="90"/>
      <c r="LFH4" s="13"/>
      <c r="LFI4" s="13"/>
      <c r="LFJ4" s="88"/>
      <c r="LFK4" s="89"/>
      <c r="LFL4" s="5"/>
      <c r="LFM4" s="20"/>
      <c r="LFN4" s="5"/>
      <c r="LFO4" s="14"/>
      <c r="LFP4" s="14"/>
      <c r="LFQ4" s="90"/>
      <c r="LFR4" s="13"/>
      <c r="LFS4" s="13"/>
      <c r="LFT4" s="88"/>
      <c r="LFU4" s="89"/>
      <c r="LFV4" s="5"/>
      <c r="LFW4" s="20"/>
      <c r="LFX4" s="5"/>
      <c r="LFY4" s="14"/>
      <c r="LFZ4" s="14"/>
      <c r="LGA4" s="90"/>
      <c r="LGB4" s="13"/>
      <c r="LGC4" s="13"/>
      <c r="LGD4" s="88"/>
      <c r="LGE4" s="89"/>
      <c r="LGF4" s="5"/>
      <c r="LGG4" s="20"/>
      <c r="LGH4" s="5"/>
      <c r="LGI4" s="14"/>
      <c r="LGJ4" s="14"/>
      <c r="LGK4" s="90"/>
      <c r="LGL4" s="13"/>
      <c r="LGM4" s="13"/>
      <c r="LGN4" s="88"/>
      <c r="LGO4" s="89"/>
      <c r="LGP4" s="5"/>
      <c r="LGQ4" s="20"/>
      <c r="LGR4" s="5"/>
      <c r="LGS4" s="14"/>
      <c r="LGT4" s="14"/>
      <c r="LGU4" s="90"/>
      <c r="LGV4" s="13"/>
      <c r="LGW4" s="13"/>
      <c r="LGX4" s="88"/>
      <c r="LGY4" s="89"/>
      <c r="LGZ4" s="5"/>
      <c r="LHA4" s="20"/>
      <c r="LHB4" s="5"/>
      <c r="LHC4" s="14"/>
      <c r="LHD4" s="14"/>
      <c r="LHE4" s="90"/>
      <c r="LHF4" s="13"/>
      <c r="LHG4" s="13"/>
      <c r="LHH4" s="88"/>
      <c r="LHI4" s="89"/>
      <c r="LHJ4" s="5"/>
      <c r="LHK4" s="20"/>
      <c r="LHL4" s="5"/>
      <c r="LHM4" s="14"/>
      <c r="LHN4" s="14"/>
      <c r="LHO4" s="90"/>
      <c r="LHP4" s="13"/>
      <c r="LHQ4" s="13"/>
      <c r="LHR4" s="88"/>
      <c r="LHS4" s="89"/>
      <c r="LHT4" s="5"/>
      <c r="LHU4" s="20"/>
      <c r="LHV4" s="5"/>
      <c r="LHW4" s="14"/>
      <c r="LHX4" s="14"/>
      <c r="LHY4" s="90"/>
      <c r="LHZ4" s="13"/>
      <c r="LIA4" s="13"/>
      <c r="LIB4" s="88"/>
      <c r="LIC4" s="89"/>
      <c r="LID4" s="5"/>
      <c r="LIE4" s="20"/>
      <c r="LIF4" s="5"/>
      <c r="LIG4" s="14"/>
      <c r="LIH4" s="14"/>
      <c r="LII4" s="90"/>
      <c r="LIJ4" s="13"/>
      <c r="LIK4" s="13"/>
      <c r="LIL4" s="88"/>
      <c r="LIM4" s="89"/>
      <c r="LIN4" s="5"/>
      <c r="LIO4" s="20"/>
      <c r="LIP4" s="5"/>
      <c r="LIQ4" s="14"/>
      <c r="LIR4" s="14"/>
      <c r="LIS4" s="90"/>
      <c r="LIT4" s="13"/>
      <c r="LIU4" s="13"/>
      <c r="LIV4" s="88"/>
      <c r="LIW4" s="89"/>
      <c r="LIX4" s="5"/>
      <c r="LIY4" s="20"/>
      <c r="LIZ4" s="5"/>
      <c r="LJA4" s="14"/>
      <c r="LJB4" s="14"/>
      <c r="LJC4" s="90"/>
      <c r="LJD4" s="13"/>
      <c r="LJE4" s="13"/>
      <c r="LJF4" s="88"/>
      <c r="LJG4" s="89"/>
      <c r="LJH4" s="5"/>
      <c r="LJI4" s="20"/>
      <c r="LJJ4" s="5"/>
      <c r="LJK4" s="14"/>
      <c r="LJL4" s="14"/>
      <c r="LJM4" s="90"/>
      <c r="LJN4" s="13"/>
      <c r="LJO4" s="13"/>
      <c r="LJP4" s="88"/>
      <c r="LJQ4" s="89"/>
      <c r="LJR4" s="5"/>
      <c r="LJS4" s="20"/>
      <c r="LJT4" s="5"/>
      <c r="LJU4" s="14"/>
      <c r="LJV4" s="14"/>
      <c r="LJW4" s="90"/>
      <c r="LJX4" s="13"/>
      <c r="LJY4" s="13"/>
      <c r="LJZ4" s="88"/>
      <c r="LKA4" s="89"/>
      <c r="LKB4" s="5"/>
      <c r="LKC4" s="20"/>
      <c r="LKD4" s="5"/>
      <c r="LKE4" s="14"/>
      <c r="LKF4" s="14"/>
      <c r="LKG4" s="90"/>
      <c r="LKH4" s="13"/>
      <c r="LKI4" s="13"/>
      <c r="LKJ4" s="88"/>
      <c r="LKK4" s="89"/>
      <c r="LKL4" s="5"/>
      <c r="LKM4" s="20"/>
      <c r="LKN4" s="5"/>
      <c r="LKO4" s="14"/>
      <c r="LKP4" s="14"/>
      <c r="LKQ4" s="90"/>
      <c r="LKR4" s="13"/>
      <c r="LKS4" s="13"/>
      <c r="LKT4" s="88"/>
      <c r="LKU4" s="89"/>
      <c r="LKV4" s="5"/>
      <c r="LKW4" s="20"/>
      <c r="LKX4" s="5"/>
      <c r="LKY4" s="14"/>
      <c r="LKZ4" s="14"/>
      <c r="LLA4" s="90"/>
      <c r="LLB4" s="13"/>
      <c r="LLC4" s="13"/>
      <c r="LLD4" s="88"/>
      <c r="LLE4" s="89"/>
      <c r="LLF4" s="5"/>
      <c r="LLG4" s="20"/>
      <c r="LLH4" s="5"/>
      <c r="LLI4" s="14"/>
      <c r="LLJ4" s="14"/>
      <c r="LLK4" s="90"/>
      <c r="LLL4" s="13"/>
      <c r="LLM4" s="13"/>
      <c r="LLN4" s="88"/>
      <c r="LLO4" s="89"/>
      <c r="LLP4" s="5"/>
      <c r="LLQ4" s="20"/>
      <c r="LLR4" s="5"/>
      <c r="LLS4" s="14"/>
      <c r="LLT4" s="14"/>
      <c r="LLU4" s="90"/>
      <c r="LLV4" s="13"/>
      <c r="LLW4" s="13"/>
      <c r="LLX4" s="88"/>
      <c r="LLY4" s="89"/>
      <c r="LLZ4" s="5"/>
      <c r="LMA4" s="20"/>
      <c r="LMB4" s="5"/>
      <c r="LMC4" s="14"/>
      <c r="LMD4" s="14"/>
      <c r="LME4" s="90"/>
      <c r="LMF4" s="13"/>
      <c r="LMG4" s="13"/>
      <c r="LMH4" s="88"/>
      <c r="LMI4" s="89"/>
      <c r="LMJ4" s="5"/>
      <c r="LMK4" s="20"/>
      <c r="LML4" s="5"/>
      <c r="LMM4" s="14"/>
      <c r="LMN4" s="14"/>
      <c r="LMO4" s="90"/>
      <c r="LMP4" s="13"/>
      <c r="LMQ4" s="13"/>
      <c r="LMR4" s="88"/>
      <c r="LMS4" s="89"/>
      <c r="LMT4" s="5"/>
      <c r="LMU4" s="20"/>
      <c r="LMV4" s="5"/>
      <c r="LMW4" s="14"/>
      <c r="LMX4" s="14"/>
      <c r="LMY4" s="90"/>
      <c r="LMZ4" s="13"/>
      <c r="LNA4" s="13"/>
      <c r="LNB4" s="88"/>
      <c r="LNC4" s="89"/>
      <c r="LND4" s="5"/>
      <c r="LNE4" s="20"/>
      <c r="LNF4" s="5"/>
      <c r="LNG4" s="14"/>
      <c r="LNH4" s="14"/>
      <c r="LNI4" s="90"/>
      <c r="LNJ4" s="13"/>
      <c r="LNK4" s="13"/>
      <c r="LNL4" s="88"/>
      <c r="LNM4" s="89"/>
      <c r="LNN4" s="5"/>
      <c r="LNO4" s="20"/>
      <c r="LNP4" s="5"/>
      <c r="LNQ4" s="14"/>
      <c r="LNR4" s="14"/>
      <c r="LNS4" s="90"/>
      <c r="LNT4" s="13"/>
      <c r="LNU4" s="13"/>
      <c r="LNV4" s="88"/>
      <c r="LNW4" s="89"/>
      <c r="LNX4" s="5"/>
      <c r="LNY4" s="20"/>
      <c r="LNZ4" s="5"/>
      <c r="LOA4" s="14"/>
      <c r="LOB4" s="14"/>
      <c r="LOC4" s="90"/>
      <c r="LOD4" s="13"/>
      <c r="LOE4" s="13"/>
      <c r="LOF4" s="88"/>
      <c r="LOG4" s="89"/>
      <c r="LOH4" s="5"/>
      <c r="LOI4" s="20"/>
      <c r="LOJ4" s="5"/>
      <c r="LOK4" s="14"/>
      <c r="LOL4" s="14"/>
      <c r="LOM4" s="90"/>
      <c r="LON4" s="13"/>
      <c r="LOO4" s="13"/>
      <c r="LOP4" s="88"/>
      <c r="LOQ4" s="89"/>
      <c r="LOR4" s="5"/>
      <c r="LOS4" s="20"/>
      <c r="LOT4" s="5"/>
      <c r="LOU4" s="14"/>
      <c r="LOV4" s="14"/>
      <c r="LOW4" s="90"/>
      <c r="LOX4" s="13"/>
      <c r="LOY4" s="13"/>
      <c r="LOZ4" s="88"/>
      <c r="LPA4" s="89"/>
      <c r="LPB4" s="5"/>
      <c r="LPC4" s="20"/>
      <c r="LPD4" s="5"/>
      <c r="LPE4" s="14"/>
      <c r="LPF4" s="14"/>
      <c r="LPG4" s="90"/>
      <c r="LPH4" s="13"/>
      <c r="LPI4" s="13"/>
      <c r="LPJ4" s="88"/>
      <c r="LPK4" s="89"/>
      <c r="LPL4" s="5"/>
      <c r="LPM4" s="20"/>
      <c r="LPN4" s="5"/>
      <c r="LPO4" s="14"/>
      <c r="LPP4" s="14"/>
      <c r="LPQ4" s="90"/>
      <c r="LPR4" s="13"/>
      <c r="LPS4" s="13"/>
      <c r="LPT4" s="88"/>
      <c r="LPU4" s="89"/>
      <c r="LPV4" s="5"/>
      <c r="LPW4" s="20"/>
      <c r="LPX4" s="5"/>
      <c r="LPY4" s="14"/>
      <c r="LPZ4" s="14"/>
      <c r="LQA4" s="90"/>
      <c r="LQB4" s="13"/>
      <c r="LQC4" s="13"/>
      <c r="LQD4" s="88"/>
      <c r="LQE4" s="89"/>
      <c r="LQF4" s="5"/>
      <c r="LQG4" s="20"/>
      <c r="LQH4" s="5"/>
      <c r="LQI4" s="14"/>
      <c r="LQJ4" s="14"/>
      <c r="LQK4" s="90"/>
      <c r="LQL4" s="13"/>
      <c r="LQM4" s="13"/>
      <c r="LQN4" s="88"/>
      <c r="LQO4" s="89"/>
      <c r="LQP4" s="5"/>
      <c r="LQQ4" s="20"/>
      <c r="LQR4" s="5"/>
      <c r="LQS4" s="14"/>
      <c r="LQT4" s="14"/>
      <c r="LQU4" s="90"/>
      <c r="LQV4" s="13"/>
      <c r="LQW4" s="13"/>
      <c r="LQX4" s="88"/>
      <c r="LQY4" s="89"/>
      <c r="LQZ4" s="5"/>
      <c r="LRA4" s="20"/>
      <c r="LRB4" s="5"/>
      <c r="LRC4" s="14"/>
      <c r="LRD4" s="14"/>
      <c r="LRE4" s="90"/>
      <c r="LRF4" s="13"/>
      <c r="LRG4" s="13"/>
      <c r="LRH4" s="88"/>
      <c r="LRI4" s="89"/>
      <c r="LRJ4" s="5"/>
      <c r="LRK4" s="20"/>
      <c r="LRL4" s="5"/>
      <c r="LRM4" s="14"/>
      <c r="LRN4" s="14"/>
      <c r="LRO4" s="90"/>
      <c r="LRP4" s="13"/>
      <c r="LRQ4" s="13"/>
      <c r="LRR4" s="88"/>
      <c r="LRS4" s="89"/>
      <c r="LRT4" s="5"/>
      <c r="LRU4" s="20"/>
      <c r="LRV4" s="5"/>
      <c r="LRW4" s="14"/>
      <c r="LRX4" s="14"/>
      <c r="LRY4" s="90"/>
      <c r="LRZ4" s="13"/>
      <c r="LSA4" s="13"/>
      <c r="LSB4" s="88"/>
      <c r="LSC4" s="89"/>
      <c r="LSD4" s="5"/>
      <c r="LSE4" s="20"/>
      <c r="LSF4" s="5"/>
      <c r="LSG4" s="14"/>
      <c r="LSH4" s="14"/>
      <c r="LSI4" s="90"/>
      <c r="LSJ4" s="13"/>
      <c r="LSK4" s="13"/>
      <c r="LSL4" s="88"/>
      <c r="LSM4" s="89"/>
      <c r="LSN4" s="5"/>
      <c r="LSO4" s="20"/>
      <c r="LSP4" s="5"/>
      <c r="LSQ4" s="14"/>
      <c r="LSR4" s="14"/>
      <c r="LSS4" s="90"/>
      <c r="LST4" s="13"/>
      <c r="LSU4" s="13"/>
      <c r="LSV4" s="88"/>
      <c r="LSW4" s="89"/>
      <c r="LSX4" s="5"/>
      <c r="LSY4" s="20"/>
      <c r="LSZ4" s="5"/>
      <c r="LTA4" s="14"/>
      <c r="LTB4" s="14"/>
      <c r="LTC4" s="90"/>
      <c r="LTD4" s="13"/>
      <c r="LTE4" s="13"/>
      <c r="LTF4" s="88"/>
      <c r="LTG4" s="89"/>
      <c r="LTH4" s="5"/>
      <c r="LTI4" s="20"/>
      <c r="LTJ4" s="5"/>
      <c r="LTK4" s="14"/>
      <c r="LTL4" s="14"/>
      <c r="LTM4" s="90"/>
      <c r="LTN4" s="13"/>
      <c r="LTO4" s="13"/>
      <c r="LTP4" s="88"/>
      <c r="LTQ4" s="89"/>
      <c r="LTR4" s="5"/>
      <c r="LTS4" s="20"/>
      <c r="LTT4" s="5"/>
      <c r="LTU4" s="14"/>
      <c r="LTV4" s="14"/>
      <c r="LTW4" s="90"/>
      <c r="LTX4" s="13"/>
      <c r="LTY4" s="13"/>
      <c r="LTZ4" s="88"/>
      <c r="LUA4" s="89"/>
      <c r="LUB4" s="5"/>
      <c r="LUC4" s="20"/>
      <c r="LUD4" s="5"/>
      <c r="LUE4" s="14"/>
      <c r="LUF4" s="14"/>
      <c r="LUG4" s="90"/>
      <c r="LUH4" s="13"/>
      <c r="LUI4" s="13"/>
      <c r="LUJ4" s="88"/>
      <c r="LUK4" s="89"/>
      <c r="LUL4" s="5"/>
      <c r="LUM4" s="20"/>
      <c r="LUN4" s="5"/>
      <c r="LUO4" s="14"/>
      <c r="LUP4" s="14"/>
      <c r="LUQ4" s="90"/>
      <c r="LUR4" s="13"/>
      <c r="LUS4" s="13"/>
      <c r="LUT4" s="88"/>
      <c r="LUU4" s="89"/>
      <c r="LUV4" s="5"/>
      <c r="LUW4" s="20"/>
      <c r="LUX4" s="5"/>
      <c r="LUY4" s="14"/>
      <c r="LUZ4" s="14"/>
      <c r="LVA4" s="90"/>
      <c r="LVB4" s="13"/>
      <c r="LVC4" s="13"/>
      <c r="LVD4" s="88"/>
      <c r="LVE4" s="89"/>
      <c r="LVF4" s="5"/>
      <c r="LVG4" s="20"/>
      <c r="LVH4" s="5"/>
      <c r="LVI4" s="14"/>
      <c r="LVJ4" s="14"/>
      <c r="LVK4" s="90"/>
      <c r="LVL4" s="13"/>
      <c r="LVM4" s="13"/>
      <c r="LVN4" s="88"/>
      <c r="LVO4" s="89"/>
      <c r="LVP4" s="5"/>
      <c r="LVQ4" s="20"/>
      <c r="LVR4" s="5"/>
      <c r="LVS4" s="14"/>
      <c r="LVT4" s="14"/>
      <c r="LVU4" s="90"/>
      <c r="LVV4" s="13"/>
      <c r="LVW4" s="13"/>
      <c r="LVX4" s="88"/>
      <c r="LVY4" s="89"/>
      <c r="LVZ4" s="5"/>
      <c r="LWA4" s="20"/>
      <c r="LWB4" s="5"/>
      <c r="LWC4" s="14"/>
      <c r="LWD4" s="14"/>
      <c r="LWE4" s="90"/>
      <c r="LWF4" s="13"/>
      <c r="LWG4" s="13"/>
      <c r="LWH4" s="88"/>
      <c r="LWI4" s="89"/>
      <c r="LWJ4" s="5"/>
      <c r="LWK4" s="20"/>
      <c r="LWL4" s="5"/>
      <c r="LWM4" s="14"/>
      <c r="LWN4" s="14"/>
      <c r="LWO4" s="90"/>
      <c r="LWP4" s="13"/>
      <c r="LWQ4" s="13"/>
      <c r="LWR4" s="88"/>
      <c r="LWS4" s="89"/>
      <c r="LWT4" s="5"/>
      <c r="LWU4" s="20"/>
      <c r="LWV4" s="5"/>
      <c r="LWW4" s="14"/>
      <c r="LWX4" s="14"/>
      <c r="LWY4" s="90"/>
      <c r="LWZ4" s="13"/>
      <c r="LXA4" s="13"/>
      <c r="LXB4" s="88"/>
      <c r="LXC4" s="89"/>
      <c r="LXD4" s="5"/>
      <c r="LXE4" s="20"/>
      <c r="LXF4" s="5"/>
      <c r="LXG4" s="14"/>
      <c r="LXH4" s="14"/>
      <c r="LXI4" s="90"/>
      <c r="LXJ4" s="13"/>
      <c r="LXK4" s="13"/>
      <c r="LXL4" s="88"/>
      <c r="LXM4" s="89"/>
      <c r="LXN4" s="5"/>
      <c r="LXO4" s="20"/>
      <c r="LXP4" s="5"/>
      <c r="LXQ4" s="14"/>
      <c r="LXR4" s="14"/>
      <c r="LXS4" s="90"/>
      <c r="LXT4" s="13"/>
      <c r="LXU4" s="13"/>
      <c r="LXV4" s="88"/>
      <c r="LXW4" s="89"/>
      <c r="LXX4" s="5"/>
      <c r="LXY4" s="20"/>
      <c r="LXZ4" s="5"/>
      <c r="LYA4" s="14"/>
      <c r="LYB4" s="14"/>
      <c r="LYC4" s="90"/>
      <c r="LYD4" s="13"/>
      <c r="LYE4" s="13"/>
      <c r="LYF4" s="88"/>
      <c r="LYG4" s="89"/>
      <c r="LYH4" s="5"/>
      <c r="LYI4" s="20"/>
      <c r="LYJ4" s="5"/>
      <c r="LYK4" s="14"/>
      <c r="LYL4" s="14"/>
      <c r="LYM4" s="90"/>
      <c r="LYN4" s="13"/>
      <c r="LYO4" s="13"/>
      <c r="LYP4" s="88"/>
      <c r="LYQ4" s="89"/>
      <c r="LYR4" s="5"/>
      <c r="LYS4" s="20"/>
      <c r="LYT4" s="5"/>
      <c r="LYU4" s="14"/>
      <c r="LYV4" s="14"/>
      <c r="LYW4" s="90"/>
      <c r="LYX4" s="13"/>
      <c r="LYY4" s="13"/>
      <c r="LYZ4" s="88"/>
      <c r="LZA4" s="89"/>
      <c r="LZB4" s="5"/>
      <c r="LZC4" s="20"/>
      <c r="LZD4" s="5"/>
      <c r="LZE4" s="14"/>
      <c r="LZF4" s="14"/>
      <c r="LZG4" s="90"/>
      <c r="LZH4" s="13"/>
      <c r="LZI4" s="13"/>
      <c r="LZJ4" s="88"/>
      <c r="LZK4" s="89"/>
      <c r="LZL4" s="5"/>
      <c r="LZM4" s="20"/>
      <c r="LZN4" s="5"/>
      <c r="LZO4" s="14"/>
      <c r="LZP4" s="14"/>
      <c r="LZQ4" s="90"/>
      <c r="LZR4" s="13"/>
      <c r="LZS4" s="13"/>
      <c r="LZT4" s="88"/>
      <c r="LZU4" s="89"/>
      <c r="LZV4" s="5"/>
      <c r="LZW4" s="20"/>
      <c r="LZX4" s="5"/>
      <c r="LZY4" s="14"/>
      <c r="LZZ4" s="14"/>
      <c r="MAA4" s="90"/>
      <c r="MAB4" s="13"/>
      <c r="MAC4" s="13"/>
      <c r="MAD4" s="88"/>
      <c r="MAE4" s="89"/>
      <c r="MAF4" s="5"/>
      <c r="MAG4" s="20"/>
      <c r="MAH4" s="5"/>
      <c r="MAI4" s="14"/>
      <c r="MAJ4" s="14"/>
      <c r="MAK4" s="90"/>
      <c r="MAL4" s="13"/>
      <c r="MAM4" s="13"/>
      <c r="MAN4" s="88"/>
      <c r="MAO4" s="89"/>
      <c r="MAP4" s="5"/>
      <c r="MAQ4" s="20"/>
      <c r="MAR4" s="5"/>
      <c r="MAS4" s="14"/>
      <c r="MAT4" s="14"/>
      <c r="MAU4" s="90"/>
      <c r="MAV4" s="13"/>
      <c r="MAW4" s="13"/>
      <c r="MAX4" s="88"/>
      <c r="MAY4" s="89"/>
      <c r="MAZ4" s="5"/>
      <c r="MBA4" s="20"/>
      <c r="MBB4" s="5"/>
      <c r="MBC4" s="14"/>
      <c r="MBD4" s="14"/>
      <c r="MBE4" s="90"/>
      <c r="MBF4" s="13"/>
      <c r="MBG4" s="13"/>
      <c r="MBH4" s="88"/>
      <c r="MBI4" s="89"/>
      <c r="MBJ4" s="5"/>
      <c r="MBK4" s="20"/>
      <c r="MBL4" s="5"/>
      <c r="MBM4" s="14"/>
      <c r="MBN4" s="14"/>
      <c r="MBO4" s="90"/>
      <c r="MBP4" s="13"/>
      <c r="MBQ4" s="13"/>
      <c r="MBR4" s="88"/>
      <c r="MBS4" s="89"/>
      <c r="MBT4" s="5"/>
      <c r="MBU4" s="20"/>
      <c r="MBV4" s="5"/>
      <c r="MBW4" s="14"/>
      <c r="MBX4" s="14"/>
      <c r="MBY4" s="90"/>
      <c r="MBZ4" s="13"/>
      <c r="MCA4" s="13"/>
      <c r="MCB4" s="88"/>
      <c r="MCC4" s="89"/>
      <c r="MCD4" s="5"/>
      <c r="MCE4" s="20"/>
      <c r="MCF4" s="5"/>
      <c r="MCG4" s="14"/>
      <c r="MCH4" s="14"/>
      <c r="MCI4" s="90"/>
      <c r="MCJ4" s="13"/>
      <c r="MCK4" s="13"/>
      <c r="MCL4" s="88"/>
      <c r="MCM4" s="89"/>
      <c r="MCN4" s="5"/>
      <c r="MCO4" s="20"/>
      <c r="MCP4" s="5"/>
      <c r="MCQ4" s="14"/>
      <c r="MCR4" s="14"/>
      <c r="MCS4" s="90"/>
      <c r="MCT4" s="13"/>
      <c r="MCU4" s="13"/>
      <c r="MCV4" s="88"/>
      <c r="MCW4" s="89"/>
      <c r="MCX4" s="5"/>
      <c r="MCY4" s="20"/>
      <c r="MCZ4" s="5"/>
      <c r="MDA4" s="14"/>
      <c r="MDB4" s="14"/>
      <c r="MDC4" s="90"/>
      <c r="MDD4" s="13"/>
      <c r="MDE4" s="13"/>
      <c r="MDF4" s="88"/>
      <c r="MDG4" s="89"/>
      <c r="MDH4" s="5"/>
      <c r="MDI4" s="20"/>
      <c r="MDJ4" s="5"/>
      <c r="MDK4" s="14"/>
      <c r="MDL4" s="14"/>
      <c r="MDM4" s="90"/>
      <c r="MDN4" s="13"/>
      <c r="MDO4" s="13"/>
      <c r="MDP4" s="88"/>
      <c r="MDQ4" s="89"/>
      <c r="MDR4" s="5"/>
      <c r="MDS4" s="20"/>
      <c r="MDT4" s="5"/>
      <c r="MDU4" s="14"/>
      <c r="MDV4" s="14"/>
      <c r="MDW4" s="90"/>
      <c r="MDX4" s="13"/>
      <c r="MDY4" s="13"/>
      <c r="MDZ4" s="88"/>
      <c r="MEA4" s="89"/>
      <c r="MEB4" s="5"/>
      <c r="MEC4" s="20"/>
      <c r="MED4" s="5"/>
      <c r="MEE4" s="14"/>
      <c r="MEF4" s="14"/>
      <c r="MEG4" s="90"/>
      <c r="MEH4" s="13"/>
      <c r="MEI4" s="13"/>
      <c r="MEJ4" s="88"/>
      <c r="MEK4" s="89"/>
      <c r="MEL4" s="5"/>
      <c r="MEM4" s="20"/>
      <c r="MEN4" s="5"/>
      <c r="MEO4" s="14"/>
      <c r="MEP4" s="14"/>
      <c r="MEQ4" s="90"/>
      <c r="MER4" s="13"/>
      <c r="MES4" s="13"/>
      <c r="MET4" s="88"/>
      <c r="MEU4" s="89"/>
      <c r="MEV4" s="5"/>
      <c r="MEW4" s="20"/>
      <c r="MEX4" s="5"/>
      <c r="MEY4" s="14"/>
      <c r="MEZ4" s="14"/>
      <c r="MFA4" s="90"/>
      <c r="MFB4" s="13"/>
      <c r="MFC4" s="13"/>
      <c r="MFD4" s="88"/>
      <c r="MFE4" s="89"/>
      <c r="MFF4" s="5"/>
      <c r="MFG4" s="20"/>
      <c r="MFH4" s="5"/>
      <c r="MFI4" s="14"/>
      <c r="MFJ4" s="14"/>
      <c r="MFK4" s="90"/>
      <c r="MFL4" s="13"/>
      <c r="MFM4" s="13"/>
      <c r="MFN4" s="88"/>
      <c r="MFO4" s="89"/>
      <c r="MFP4" s="5"/>
      <c r="MFQ4" s="20"/>
      <c r="MFR4" s="5"/>
      <c r="MFS4" s="14"/>
      <c r="MFT4" s="14"/>
      <c r="MFU4" s="90"/>
      <c r="MFV4" s="13"/>
      <c r="MFW4" s="13"/>
      <c r="MFX4" s="88"/>
      <c r="MFY4" s="89"/>
      <c r="MFZ4" s="5"/>
      <c r="MGA4" s="20"/>
      <c r="MGB4" s="5"/>
      <c r="MGC4" s="14"/>
      <c r="MGD4" s="14"/>
      <c r="MGE4" s="90"/>
      <c r="MGF4" s="13"/>
      <c r="MGG4" s="13"/>
      <c r="MGH4" s="88"/>
      <c r="MGI4" s="89"/>
      <c r="MGJ4" s="5"/>
      <c r="MGK4" s="20"/>
      <c r="MGL4" s="5"/>
      <c r="MGM4" s="14"/>
      <c r="MGN4" s="14"/>
      <c r="MGO4" s="90"/>
      <c r="MGP4" s="13"/>
      <c r="MGQ4" s="13"/>
      <c r="MGR4" s="88"/>
      <c r="MGS4" s="89"/>
      <c r="MGT4" s="5"/>
      <c r="MGU4" s="20"/>
      <c r="MGV4" s="5"/>
      <c r="MGW4" s="14"/>
      <c r="MGX4" s="14"/>
      <c r="MGY4" s="90"/>
      <c r="MGZ4" s="13"/>
      <c r="MHA4" s="13"/>
      <c r="MHB4" s="88"/>
      <c r="MHC4" s="89"/>
      <c r="MHD4" s="5"/>
      <c r="MHE4" s="20"/>
      <c r="MHF4" s="5"/>
      <c r="MHG4" s="14"/>
      <c r="MHH4" s="14"/>
      <c r="MHI4" s="90"/>
      <c r="MHJ4" s="13"/>
      <c r="MHK4" s="13"/>
      <c r="MHL4" s="88"/>
      <c r="MHM4" s="89"/>
      <c r="MHN4" s="5"/>
      <c r="MHO4" s="20"/>
      <c r="MHP4" s="5"/>
      <c r="MHQ4" s="14"/>
      <c r="MHR4" s="14"/>
      <c r="MHS4" s="90"/>
      <c r="MHT4" s="13"/>
      <c r="MHU4" s="13"/>
      <c r="MHV4" s="88"/>
      <c r="MHW4" s="89"/>
      <c r="MHX4" s="5"/>
      <c r="MHY4" s="20"/>
      <c r="MHZ4" s="5"/>
      <c r="MIA4" s="14"/>
      <c r="MIB4" s="14"/>
      <c r="MIC4" s="90"/>
      <c r="MID4" s="13"/>
      <c r="MIE4" s="13"/>
      <c r="MIF4" s="88"/>
      <c r="MIG4" s="89"/>
      <c r="MIH4" s="5"/>
      <c r="MII4" s="20"/>
      <c r="MIJ4" s="5"/>
      <c r="MIK4" s="14"/>
      <c r="MIL4" s="14"/>
      <c r="MIM4" s="90"/>
      <c r="MIN4" s="13"/>
      <c r="MIO4" s="13"/>
      <c r="MIP4" s="88"/>
      <c r="MIQ4" s="89"/>
      <c r="MIR4" s="5"/>
      <c r="MIS4" s="20"/>
      <c r="MIT4" s="5"/>
      <c r="MIU4" s="14"/>
      <c r="MIV4" s="14"/>
      <c r="MIW4" s="90"/>
      <c r="MIX4" s="13"/>
      <c r="MIY4" s="13"/>
      <c r="MIZ4" s="88"/>
      <c r="MJA4" s="89"/>
      <c r="MJB4" s="5"/>
      <c r="MJC4" s="20"/>
      <c r="MJD4" s="5"/>
      <c r="MJE4" s="14"/>
      <c r="MJF4" s="14"/>
      <c r="MJG4" s="90"/>
      <c r="MJH4" s="13"/>
      <c r="MJI4" s="13"/>
      <c r="MJJ4" s="88"/>
      <c r="MJK4" s="89"/>
      <c r="MJL4" s="5"/>
      <c r="MJM4" s="20"/>
      <c r="MJN4" s="5"/>
      <c r="MJO4" s="14"/>
      <c r="MJP4" s="14"/>
      <c r="MJQ4" s="90"/>
      <c r="MJR4" s="13"/>
      <c r="MJS4" s="13"/>
      <c r="MJT4" s="88"/>
      <c r="MJU4" s="89"/>
      <c r="MJV4" s="5"/>
      <c r="MJW4" s="20"/>
      <c r="MJX4" s="5"/>
      <c r="MJY4" s="14"/>
      <c r="MJZ4" s="14"/>
      <c r="MKA4" s="90"/>
      <c r="MKB4" s="13"/>
      <c r="MKC4" s="13"/>
      <c r="MKD4" s="88"/>
      <c r="MKE4" s="89"/>
      <c r="MKF4" s="5"/>
      <c r="MKG4" s="20"/>
      <c r="MKH4" s="5"/>
      <c r="MKI4" s="14"/>
      <c r="MKJ4" s="14"/>
      <c r="MKK4" s="90"/>
      <c r="MKL4" s="13"/>
      <c r="MKM4" s="13"/>
      <c r="MKN4" s="88"/>
      <c r="MKO4" s="89"/>
      <c r="MKP4" s="5"/>
      <c r="MKQ4" s="20"/>
      <c r="MKR4" s="5"/>
      <c r="MKS4" s="14"/>
      <c r="MKT4" s="14"/>
      <c r="MKU4" s="90"/>
      <c r="MKV4" s="13"/>
      <c r="MKW4" s="13"/>
      <c r="MKX4" s="88"/>
      <c r="MKY4" s="89"/>
      <c r="MKZ4" s="5"/>
      <c r="MLA4" s="20"/>
      <c r="MLB4" s="5"/>
      <c r="MLC4" s="14"/>
      <c r="MLD4" s="14"/>
      <c r="MLE4" s="90"/>
      <c r="MLF4" s="13"/>
      <c r="MLG4" s="13"/>
      <c r="MLH4" s="88"/>
      <c r="MLI4" s="89"/>
      <c r="MLJ4" s="5"/>
      <c r="MLK4" s="20"/>
      <c r="MLL4" s="5"/>
      <c r="MLM4" s="14"/>
      <c r="MLN4" s="14"/>
      <c r="MLO4" s="90"/>
      <c r="MLP4" s="13"/>
      <c r="MLQ4" s="13"/>
      <c r="MLR4" s="88"/>
      <c r="MLS4" s="89"/>
      <c r="MLT4" s="5"/>
      <c r="MLU4" s="20"/>
      <c r="MLV4" s="5"/>
      <c r="MLW4" s="14"/>
      <c r="MLX4" s="14"/>
      <c r="MLY4" s="90"/>
      <c r="MLZ4" s="13"/>
      <c r="MMA4" s="13"/>
      <c r="MMB4" s="88"/>
      <c r="MMC4" s="89"/>
      <c r="MMD4" s="5"/>
      <c r="MME4" s="20"/>
      <c r="MMF4" s="5"/>
      <c r="MMG4" s="14"/>
      <c r="MMH4" s="14"/>
      <c r="MMI4" s="90"/>
      <c r="MMJ4" s="13"/>
      <c r="MMK4" s="13"/>
      <c r="MML4" s="88"/>
      <c r="MMM4" s="89"/>
      <c r="MMN4" s="5"/>
      <c r="MMO4" s="20"/>
      <c r="MMP4" s="5"/>
      <c r="MMQ4" s="14"/>
      <c r="MMR4" s="14"/>
      <c r="MMS4" s="90"/>
      <c r="MMT4" s="13"/>
      <c r="MMU4" s="13"/>
      <c r="MMV4" s="88"/>
      <c r="MMW4" s="89"/>
      <c r="MMX4" s="5"/>
      <c r="MMY4" s="20"/>
      <c r="MMZ4" s="5"/>
      <c r="MNA4" s="14"/>
      <c r="MNB4" s="14"/>
      <c r="MNC4" s="90"/>
      <c r="MND4" s="13"/>
      <c r="MNE4" s="13"/>
      <c r="MNF4" s="88"/>
      <c r="MNG4" s="89"/>
      <c r="MNH4" s="5"/>
      <c r="MNI4" s="20"/>
      <c r="MNJ4" s="5"/>
      <c r="MNK4" s="14"/>
      <c r="MNL4" s="14"/>
      <c r="MNM4" s="90"/>
      <c r="MNN4" s="13"/>
      <c r="MNO4" s="13"/>
      <c r="MNP4" s="88"/>
      <c r="MNQ4" s="89"/>
      <c r="MNR4" s="5"/>
      <c r="MNS4" s="20"/>
      <c r="MNT4" s="5"/>
      <c r="MNU4" s="14"/>
      <c r="MNV4" s="14"/>
      <c r="MNW4" s="90"/>
      <c r="MNX4" s="13"/>
      <c r="MNY4" s="13"/>
      <c r="MNZ4" s="88"/>
      <c r="MOA4" s="89"/>
      <c r="MOB4" s="5"/>
      <c r="MOC4" s="20"/>
      <c r="MOD4" s="5"/>
      <c r="MOE4" s="14"/>
      <c r="MOF4" s="14"/>
      <c r="MOG4" s="90"/>
      <c r="MOH4" s="13"/>
      <c r="MOI4" s="13"/>
      <c r="MOJ4" s="88"/>
      <c r="MOK4" s="89"/>
      <c r="MOL4" s="5"/>
      <c r="MOM4" s="20"/>
      <c r="MON4" s="5"/>
      <c r="MOO4" s="14"/>
      <c r="MOP4" s="14"/>
      <c r="MOQ4" s="90"/>
      <c r="MOR4" s="13"/>
      <c r="MOS4" s="13"/>
      <c r="MOT4" s="88"/>
      <c r="MOU4" s="89"/>
      <c r="MOV4" s="5"/>
      <c r="MOW4" s="20"/>
      <c r="MOX4" s="5"/>
      <c r="MOY4" s="14"/>
      <c r="MOZ4" s="14"/>
      <c r="MPA4" s="90"/>
      <c r="MPB4" s="13"/>
      <c r="MPC4" s="13"/>
      <c r="MPD4" s="88"/>
      <c r="MPE4" s="89"/>
      <c r="MPF4" s="5"/>
      <c r="MPG4" s="20"/>
      <c r="MPH4" s="5"/>
      <c r="MPI4" s="14"/>
      <c r="MPJ4" s="14"/>
      <c r="MPK4" s="90"/>
      <c r="MPL4" s="13"/>
      <c r="MPM4" s="13"/>
      <c r="MPN4" s="88"/>
      <c r="MPO4" s="89"/>
      <c r="MPP4" s="5"/>
      <c r="MPQ4" s="20"/>
      <c r="MPR4" s="5"/>
      <c r="MPS4" s="14"/>
      <c r="MPT4" s="14"/>
      <c r="MPU4" s="90"/>
      <c r="MPV4" s="13"/>
      <c r="MPW4" s="13"/>
      <c r="MPX4" s="88"/>
      <c r="MPY4" s="89"/>
      <c r="MPZ4" s="5"/>
      <c r="MQA4" s="20"/>
      <c r="MQB4" s="5"/>
      <c r="MQC4" s="14"/>
      <c r="MQD4" s="14"/>
      <c r="MQE4" s="90"/>
      <c r="MQF4" s="13"/>
      <c r="MQG4" s="13"/>
      <c r="MQH4" s="88"/>
      <c r="MQI4" s="89"/>
      <c r="MQJ4" s="5"/>
      <c r="MQK4" s="20"/>
      <c r="MQL4" s="5"/>
      <c r="MQM4" s="14"/>
      <c r="MQN4" s="14"/>
      <c r="MQO4" s="90"/>
      <c r="MQP4" s="13"/>
      <c r="MQQ4" s="13"/>
      <c r="MQR4" s="88"/>
      <c r="MQS4" s="89"/>
      <c r="MQT4" s="5"/>
      <c r="MQU4" s="20"/>
      <c r="MQV4" s="5"/>
      <c r="MQW4" s="14"/>
      <c r="MQX4" s="14"/>
      <c r="MQY4" s="90"/>
      <c r="MQZ4" s="13"/>
      <c r="MRA4" s="13"/>
      <c r="MRB4" s="88"/>
      <c r="MRC4" s="89"/>
      <c r="MRD4" s="5"/>
      <c r="MRE4" s="20"/>
      <c r="MRF4" s="5"/>
      <c r="MRG4" s="14"/>
      <c r="MRH4" s="14"/>
      <c r="MRI4" s="90"/>
      <c r="MRJ4" s="13"/>
      <c r="MRK4" s="13"/>
      <c r="MRL4" s="88"/>
      <c r="MRM4" s="89"/>
      <c r="MRN4" s="5"/>
      <c r="MRO4" s="20"/>
      <c r="MRP4" s="5"/>
      <c r="MRQ4" s="14"/>
      <c r="MRR4" s="14"/>
      <c r="MRS4" s="90"/>
      <c r="MRT4" s="13"/>
      <c r="MRU4" s="13"/>
      <c r="MRV4" s="88"/>
      <c r="MRW4" s="89"/>
      <c r="MRX4" s="5"/>
      <c r="MRY4" s="20"/>
      <c r="MRZ4" s="5"/>
      <c r="MSA4" s="14"/>
      <c r="MSB4" s="14"/>
      <c r="MSC4" s="90"/>
      <c r="MSD4" s="13"/>
      <c r="MSE4" s="13"/>
      <c r="MSF4" s="88"/>
      <c r="MSG4" s="89"/>
      <c r="MSH4" s="5"/>
      <c r="MSI4" s="20"/>
      <c r="MSJ4" s="5"/>
      <c r="MSK4" s="14"/>
      <c r="MSL4" s="14"/>
      <c r="MSM4" s="90"/>
      <c r="MSN4" s="13"/>
      <c r="MSO4" s="13"/>
      <c r="MSP4" s="88"/>
      <c r="MSQ4" s="89"/>
      <c r="MSR4" s="5"/>
      <c r="MSS4" s="20"/>
      <c r="MST4" s="5"/>
      <c r="MSU4" s="14"/>
      <c r="MSV4" s="14"/>
      <c r="MSW4" s="90"/>
      <c r="MSX4" s="13"/>
      <c r="MSY4" s="13"/>
      <c r="MSZ4" s="88"/>
      <c r="MTA4" s="89"/>
      <c r="MTB4" s="5"/>
      <c r="MTC4" s="20"/>
      <c r="MTD4" s="5"/>
      <c r="MTE4" s="14"/>
      <c r="MTF4" s="14"/>
      <c r="MTG4" s="90"/>
      <c r="MTH4" s="13"/>
      <c r="MTI4" s="13"/>
      <c r="MTJ4" s="88"/>
      <c r="MTK4" s="89"/>
      <c r="MTL4" s="5"/>
      <c r="MTM4" s="20"/>
      <c r="MTN4" s="5"/>
      <c r="MTO4" s="14"/>
      <c r="MTP4" s="14"/>
      <c r="MTQ4" s="90"/>
      <c r="MTR4" s="13"/>
      <c r="MTS4" s="13"/>
      <c r="MTT4" s="88"/>
      <c r="MTU4" s="89"/>
      <c r="MTV4" s="5"/>
      <c r="MTW4" s="20"/>
      <c r="MTX4" s="5"/>
      <c r="MTY4" s="14"/>
      <c r="MTZ4" s="14"/>
      <c r="MUA4" s="90"/>
      <c r="MUB4" s="13"/>
      <c r="MUC4" s="13"/>
      <c r="MUD4" s="88"/>
      <c r="MUE4" s="89"/>
      <c r="MUF4" s="5"/>
      <c r="MUG4" s="20"/>
      <c r="MUH4" s="5"/>
      <c r="MUI4" s="14"/>
      <c r="MUJ4" s="14"/>
      <c r="MUK4" s="90"/>
      <c r="MUL4" s="13"/>
      <c r="MUM4" s="13"/>
      <c r="MUN4" s="88"/>
      <c r="MUO4" s="89"/>
      <c r="MUP4" s="5"/>
      <c r="MUQ4" s="20"/>
      <c r="MUR4" s="5"/>
      <c r="MUS4" s="14"/>
      <c r="MUT4" s="14"/>
      <c r="MUU4" s="90"/>
      <c r="MUV4" s="13"/>
      <c r="MUW4" s="13"/>
      <c r="MUX4" s="88"/>
      <c r="MUY4" s="89"/>
      <c r="MUZ4" s="5"/>
      <c r="MVA4" s="20"/>
      <c r="MVB4" s="5"/>
      <c r="MVC4" s="14"/>
      <c r="MVD4" s="14"/>
      <c r="MVE4" s="90"/>
      <c r="MVF4" s="13"/>
      <c r="MVG4" s="13"/>
      <c r="MVH4" s="88"/>
      <c r="MVI4" s="89"/>
      <c r="MVJ4" s="5"/>
      <c r="MVK4" s="20"/>
      <c r="MVL4" s="5"/>
      <c r="MVM4" s="14"/>
      <c r="MVN4" s="14"/>
      <c r="MVO4" s="90"/>
      <c r="MVP4" s="13"/>
      <c r="MVQ4" s="13"/>
      <c r="MVR4" s="88"/>
      <c r="MVS4" s="89"/>
      <c r="MVT4" s="5"/>
      <c r="MVU4" s="20"/>
      <c r="MVV4" s="5"/>
      <c r="MVW4" s="14"/>
      <c r="MVX4" s="14"/>
      <c r="MVY4" s="90"/>
      <c r="MVZ4" s="13"/>
      <c r="MWA4" s="13"/>
      <c r="MWB4" s="88"/>
      <c r="MWC4" s="89"/>
      <c r="MWD4" s="5"/>
      <c r="MWE4" s="20"/>
      <c r="MWF4" s="5"/>
      <c r="MWG4" s="14"/>
      <c r="MWH4" s="14"/>
      <c r="MWI4" s="90"/>
      <c r="MWJ4" s="13"/>
      <c r="MWK4" s="13"/>
      <c r="MWL4" s="88"/>
      <c r="MWM4" s="89"/>
      <c r="MWN4" s="5"/>
      <c r="MWO4" s="20"/>
      <c r="MWP4" s="5"/>
      <c r="MWQ4" s="14"/>
      <c r="MWR4" s="14"/>
      <c r="MWS4" s="90"/>
      <c r="MWT4" s="13"/>
      <c r="MWU4" s="13"/>
      <c r="MWV4" s="88"/>
      <c r="MWW4" s="89"/>
      <c r="MWX4" s="5"/>
      <c r="MWY4" s="20"/>
      <c r="MWZ4" s="5"/>
      <c r="MXA4" s="14"/>
      <c r="MXB4" s="14"/>
      <c r="MXC4" s="90"/>
      <c r="MXD4" s="13"/>
      <c r="MXE4" s="13"/>
      <c r="MXF4" s="88"/>
      <c r="MXG4" s="89"/>
      <c r="MXH4" s="5"/>
      <c r="MXI4" s="20"/>
      <c r="MXJ4" s="5"/>
      <c r="MXK4" s="14"/>
      <c r="MXL4" s="14"/>
      <c r="MXM4" s="90"/>
      <c r="MXN4" s="13"/>
      <c r="MXO4" s="13"/>
      <c r="MXP4" s="88"/>
      <c r="MXQ4" s="89"/>
      <c r="MXR4" s="5"/>
      <c r="MXS4" s="20"/>
      <c r="MXT4" s="5"/>
      <c r="MXU4" s="14"/>
      <c r="MXV4" s="14"/>
      <c r="MXW4" s="90"/>
      <c r="MXX4" s="13"/>
      <c r="MXY4" s="13"/>
      <c r="MXZ4" s="88"/>
      <c r="MYA4" s="89"/>
      <c r="MYB4" s="5"/>
      <c r="MYC4" s="20"/>
      <c r="MYD4" s="5"/>
      <c r="MYE4" s="14"/>
      <c r="MYF4" s="14"/>
      <c r="MYG4" s="90"/>
      <c r="MYH4" s="13"/>
      <c r="MYI4" s="13"/>
      <c r="MYJ4" s="88"/>
      <c r="MYK4" s="89"/>
      <c r="MYL4" s="5"/>
      <c r="MYM4" s="20"/>
      <c r="MYN4" s="5"/>
      <c r="MYO4" s="14"/>
      <c r="MYP4" s="14"/>
      <c r="MYQ4" s="90"/>
      <c r="MYR4" s="13"/>
      <c r="MYS4" s="13"/>
      <c r="MYT4" s="88"/>
      <c r="MYU4" s="89"/>
      <c r="MYV4" s="5"/>
      <c r="MYW4" s="20"/>
      <c r="MYX4" s="5"/>
      <c r="MYY4" s="14"/>
      <c r="MYZ4" s="14"/>
      <c r="MZA4" s="90"/>
      <c r="MZB4" s="13"/>
      <c r="MZC4" s="13"/>
      <c r="MZD4" s="88"/>
      <c r="MZE4" s="89"/>
      <c r="MZF4" s="5"/>
      <c r="MZG4" s="20"/>
      <c r="MZH4" s="5"/>
      <c r="MZI4" s="14"/>
      <c r="MZJ4" s="14"/>
      <c r="MZK4" s="90"/>
      <c r="MZL4" s="13"/>
      <c r="MZM4" s="13"/>
      <c r="MZN4" s="88"/>
      <c r="MZO4" s="89"/>
      <c r="MZP4" s="5"/>
      <c r="MZQ4" s="20"/>
      <c r="MZR4" s="5"/>
      <c r="MZS4" s="14"/>
      <c r="MZT4" s="14"/>
      <c r="MZU4" s="90"/>
      <c r="MZV4" s="13"/>
      <c r="MZW4" s="13"/>
      <c r="MZX4" s="88"/>
      <c r="MZY4" s="89"/>
      <c r="MZZ4" s="5"/>
      <c r="NAA4" s="20"/>
      <c r="NAB4" s="5"/>
      <c r="NAC4" s="14"/>
      <c r="NAD4" s="14"/>
      <c r="NAE4" s="90"/>
      <c r="NAF4" s="13"/>
      <c r="NAG4" s="13"/>
      <c r="NAH4" s="88"/>
      <c r="NAI4" s="89"/>
      <c r="NAJ4" s="5"/>
      <c r="NAK4" s="20"/>
      <c r="NAL4" s="5"/>
      <c r="NAM4" s="14"/>
      <c r="NAN4" s="14"/>
      <c r="NAO4" s="90"/>
      <c r="NAP4" s="13"/>
      <c r="NAQ4" s="13"/>
      <c r="NAR4" s="88"/>
      <c r="NAS4" s="89"/>
      <c r="NAT4" s="5"/>
      <c r="NAU4" s="20"/>
      <c r="NAV4" s="5"/>
      <c r="NAW4" s="14"/>
      <c r="NAX4" s="14"/>
      <c r="NAY4" s="90"/>
      <c r="NAZ4" s="13"/>
      <c r="NBA4" s="13"/>
      <c r="NBB4" s="88"/>
      <c r="NBC4" s="89"/>
      <c r="NBD4" s="5"/>
      <c r="NBE4" s="20"/>
      <c r="NBF4" s="5"/>
      <c r="NBG4" s="14"/>
      <c r="NBH4" s="14"/>
      <c r="NBI4" s="90"/>
      <c r="NBJ4" s="13"/>
      <c r="NBK4" s="13"/>
      <c r="NBL4" s="88"/>
      <c r="NBM4" s="89"/>
      <c r="NBN4" s="5"/>
      <c r="NBO4" s="20"/>
      <c r="NBP4" s="5"/>
      <c r="NBQ4" s="14"/>
      <c r="NBR4" s="14"/>
      <c r="NBS4" s="90"/>
      <c r="NBT4" s="13"/>
      <c r="NBU4" s="13"/>
      <c r="NBV4" s="88"/>
      <c r="NBW4" s="89"/>
      <c r="NBX4" s="5"/>
      <c r="NBY4" s="20"/>
      <c r="NBZ4" s="5"/>
      <c r="NCA4" s="14"/>
      <c r="NCB4" s="14"/>
      <c r="NCC4" s="90"/>
      <c r="NCD4" s="13"/>
      <c r="NCE4" s="13"/>
      <c r="NCF4" s="88"/>
      <c r="NCG4" s="89"/>
      <c r="NCH4" s="5"/>
      <c r="NCI4" s="20"/>
      <c r="NCJ4" s="5"/>
      <c r="NCK4" s="14"/>
      <c r="NCL4" s="14"/>
      <c r="NCM4" s="90"/>
      <c r="NCN4" s="13"/>
      <c r="NCO4" s="13"/>
      <c r="NCP4" s="88"/>
      <c r="NCQ4" s="89"/>
      <c r="NCR4" s="5"/>
      <c r="NCS4" s="20"/>
      <c r="NCT4" s="5"/>
      <c r="NCU4" s="14"/>
      <c r="NCV4" s="14"/>
      <c r="NCW4" s="90"/>
      <c r="NCX4" s="13"/>
      <c r="NCY4" s="13"/>
      <c r="NCZ4" s="88"/>
      <c r="NDA4" s="89"/>
      <c r="NDB4" s="5"/>
      <c r="NDC4" s="20"/>
      <c r="NDD4" s="5"/>
      <c r="NDE4" s="14"/>
      <c r="NDF4" s="14"/>
      <c r="NDG4" s="90"/>
      <c r="NDH4" s="13"/>
      <c r="NDI4" s="13"/>
      <c r="NDJ4" s="88"/>
      <c r="NDK4" s="89"/>
      <c r="NDL4" s="5"/>
      <c r="NDM4" s="20"/>
      <c r="NDN4" s="5"/>
      <c r="NDO4" s="14"/>
      <c r="NDP4" s="14"/>
      <c r="NDQ4" s="90"/>
      <c r="NDR4" s="13"/>
      <c r="NDS4" s="13"/>
      <c r="NDT4" s="88"/>
      <c r="NDU4" s="89"/>
      <c r="NDV4" s="5"/>
      <c r="NDW4" s="20"/>
      <c r="NDX4" s="5"/>
      <c r="NDY4" s="14"/>
      <c r="NDZ4" s="14"/>
      <c r="NEA4" s="90"/>
      <c r="NEB4" s="13"/>
      <c r="NEC4" s="13"/>
      <c r="NED4" s="88"/>
      <c r="NEE4" s="89"/>
      <c r="NEF4" s="5"/>
      <c r="NEG4" s="20"/>
      <c r="NEH4" s="5"/>
      <c r="NEI4" s="14"/>
      <c r="NEJ4" s="14"/>
      <c r="NEK4" s="90"/>
      <c r="NEL4" s="13"/>
      <c r="NEM4" s="13"/>
      <c r="NEN4" s="88"/>
      <c r="NEO4" s="89"/>
      <c r="NEP4" s="5"/>
      <c r="NEQ4" s="20"/>
      <c r="NER4" s="5"/>
      <c r="NES4" s="14"/>
      <c r="NET4" s="14"/>
      <c r="NEU4" s="90"/>
      <c r="NEV4" s="13"/>
      <c r="NEW4" s="13"/>
      <c r="NEX4" s="88"/>
      <c r="NEY4" s="89"/>
      <c r="NEZ4" s="5"/>
      <c r="NFA4" s="20"/>
      <c r="NFB4" s="5"/>
      <c r="NFC4" s="14"/>
      <c r="NFD4" s="14"/>
      <c r="NFE4" s="90"/>
      <c r="NFF4" s="13"/>
      <c r="NFG4" s="13"/>
      <c r="NFH4" s="88"/>
      <c r="NFI4" s="89"/>
      <c r="NFJ4" s="5"/>
      <c r="NFK4" s="20"/>
      <c r="NFL4" s="5"/>
      <c r="NFM4" s="14"/>
      <c r="NFN4" s="14"/>
      <c r="NFO4" s="90"/>
      <c r="NFP4" s="13"/>
      <c r="NFQ4" s="13"/>
      <c r="NFR4" s="88"/>
      <c r="NFS4" s="89"/>
      <c r="NFT4" s="5"/>
      <c r="NFU4" s="20"/>
      <c r="NFV4" s="5"/>
      <c r="NFW4" s="14"/>
      <c r="NFX4" s="14"/>
      <c r="NFY4" s="90"/>
      <c r="NFZ4" s="13"/>
      <c r="NGA4" s="13"/>
      <c r="NGB4" s="88"/>
      <c r="NGC4" s="89"/>
      <c r="NGD4" s="5"/>
      <c r="NGE4" s="20"/>
      <c r="NGF4" s="5"/>
      <c r="NGG4" s="14"/>
      <c r="NGH4" s="14"/>
      <c r="NGI4" s="90"/>
      <c r="NGJ4" s="13"/>
      <c r="NGK4" s="13"/>
      <c r="NGL4" s="88"/>
      <c r="NGM4" s="89"/>
      <c r="NGN4" s="5"/>
      <c r="NGO4" s="20"/>
      <c r="NGP4" s="5"/>
      <c r="NGQ4" s="14"/>
      <c r="NGR4" s="14"/>
      <c r="NGS4" s="90"/>
      <c r="NGT4" s="13"/>
      <c r="NGU4" s="13"/>
      <c r="NGV4" s="88"/>
      <c r="NGW4" s="89"/>
      <c r="NGX4" s="5"/>
      <c r="NGY4" s="20"/>
      <c r="NGZ4" s="5"/>
      <c r="NHA4" s="14"/>
      <c r="NHB4" s="14"/>
      <c r="NHC4" s="90"/>
      <c r="NHD4" s="13"/>
      <c r="NHE4" s="13"/>
      <c r="NHF4" s="88"/>
      <c r="NHG4" s="89"/>
      <c r="NHH4" s="5"/>
      <c r="NHI4" s="20"/>
      <c r="NHJ4" s="5"/>
      <c r="NHK4" s="14"/>
      <c r="NHL4" s="14"/>
      <c r="NHM4" s="90"/>
      <c r="NHN4" s="13"/>
      <c r="NHO4" s="13"/>
      <c r="NHP4" s="88"/>
      <c r="NHQ4" s="89"/>
      <c r="NHR4" s="5"/>
      <c r="NHS4" s="20"/>
      <c r="NHT4" s="5"/>
      <c r="NHU4" s="14"/>
      <c r="NHV4" s="14"/>
      <c r="NHW4" s="90"/>
      <c r="NHX4" s="13"/>
      <c r="NHY4" s="13"/>
      <c r="NHZ4" s="88"/>
      <c r="NIA4" s="89"/>
      <c r="NIB4" s="5"/>
      <c r="NIC4" s="20"/>
      <c r="NID4" s="5"/>
      <c r="NIE4" s="14"/>
      <c r="NIF4" s="14"/>
      <c r="NIG4" s="90"/>
      <c r="NIH4" s="13"/>
      <c r="NII4" s="13"/>
      <c r="NIJ4" s="88"/>
      <c r="NIK4" s="89"/>
      <c r="NIL4" s="5"/>
      <c r="NIM4" s="20"/>
      <c r="NIN4" s="5"/>
      <c r="NIO4" s="14"/>
      <c r="NIP4" s="14"/>
      <c r="NIQ4" s="90"/>
      <c r="NIR4" s="13"/>
      <c r="NIS4" s="13"/>
      <c r="NIT4" s="88"/>
      <c r="NIU4" s="89"/>
      <c r="NIV4" s="5"/>
      <c r="NIW4" s="20"/>
      <c r="NIX4" s="5"/>
      <c r="NIY4" s="14"/>
      <c r="NIZ4" s="14"/>
      <c r="NJA4" s="90"/>
      <c r="NJB4" s="13"/>
      <c r="NJC4" s="13"/>
      <c r="NJD4" s="88"/>
      <c r="NJE4" s="89"/>
      <c r="NJF4" s="5"/>
      <c r="NJG4" s="20"/>
      <c r="NJH4" s="5"/>
      <c r="NJI4" s="14"/>
      <c r="NJJ4" s="14"/>
      <c r="NJK4" s="90"/>
      <c r="NJL4" s="13"/>
      <c r="NJM4" s="13"/>
      <c r="NJN4" s="88"/>
      <c r="NJO4" s="89"/>
      <c r="NJP4" s="5"/>
      <c r="NJQ4" s="20"/>
      <c r="NJR4" s="5"/>
      <c r="NJS4" s="14"/>
      <c r="NJT4" s="14"/>
      <c r="NJU4" s="90"/>
      <c r="NJV4" s="13"/>
      <c r="NJW4" s="13"/>
      <c r="NJX4" s="88"/>
      <c r="NJY4" s="89"/>
      <c r="NJZ4" s="5"/>
      <c r="NKA4" s="20"/>
      <c r="NKB4" s="5"/>
      <c r="NKC4" s="14"/>
      <c r="NKD4" s="14"/>
      <c r="NKE4" s="90"/>
      <c r="NKF4" s="13"/>
      <c r="NKG4" s="13"/>
      <c r="NKH4" s="88"/>
      <c r="NKI4" s="89"/>
      <c r="NKJ4" s="5"/>
      <c r="NKK4" s="20"/>
      <c r="NKL4" s="5"/>
      <c r="NKM4" s="14"/>
      <c r="NKN4" s="14"/>
      <c r="NKO4" s="90"/>
      <c r="NKP4" s="13"/>
      <c r="NKQ4" s="13"/>
      <c r="NKR4" s="88"/>
      <c r="NKS4" s="89"/>
      <c r="NKT4" s="5"/>
      <c r="NKU4" s="20"/>
      <c r="NKV4" s="5"/>
      <c r="NKW4" s="14"/>
      <c r="NKX4" s="14"/>
      <c r="NKY4" s="90"/>
      <c r="NKZ4" s="13"/>
      <c r="NLA4" s="13"/>
      <c r="NLB4" s="88"/>
      <c r="NLC4" s="89"/>
      <c r="NLD4" s="5"/>
      <c r="NLE4" s="20"/>
      <c r="NLF4" s="5"/>
      <c r="NLG4" s="14"/>
      <c r="NLH4" s="14"/>
      <c r="NLI4" s="90"/>
      <c r="NLJ4" s="13"/>
      <c r="NLK4" s="13"/>
      <c r="NLL4" s="88"/>
      <c r="NLM4" s="89"/>
      <c r="NLN4" s="5"/>
      <c r="NLO4" s="20"/>
      <c r="NLP4" s="5"/>
      <c r="NLQ4" s="14"/>
      <c r="NLR4" s="14"/>
      <c r="NLS4" s="90"/>
      <c r="NLT4" s="13"/>
      <c r="NLU4" s="13"/>
      <c r="NLV4" s="88"/>
      <c r="NLW4" s="89"/>
      <c r="NLX4" s="5"/>
      <c r="NLY4" s="20"/>
      <c r="NLZ4" s="5"/>
      <c r="NMA4" s="14"/>
      <c r="NMB4" s="14"/>
      <c r="NMC4" s="90"/>
      <c r="NMD4" s="13"/>
      <c r="NME4" s="13"/>
      <c r="NMF4" s="88"/>
      <c r="NMG4" s="89"/>
      <c r="NMH4" s="5"/>
      <c r="NMI4" s="20"/>
      <c r="NMJ4" s="5"/>
      <c r="NMK4" s="14"/>
      <c r="NML4" s="14"/>
      <c r="NMM4" s="90"/>
      <c r="NMN4" s="13"/>
      <c r="NMO4" s="13"/>
      <c r="NMP4" s="88"/>
      <c r="NMQ4" s="89"/>
      <c r="NMR4" s="5"/>
      <c r="NMS4" s="20"/>
      <c r="NMT4" s="5"/>
      <c r="NMU4" s="14"/>
      <c r="NMV4" s="14"/>
      <c r="NMW4" s="90"/>
      <c r="NMX4" s="13"/>
      <c r="NMY4" s="13"/>
      <c r="NMZ4" s="88"/>
      <c r="NNA4" s="89"/>
      <c r="NNB4" s="5"/>
      <c r="NNC4" s="20"/>
      <c r="NND4" s="5"/>
      <c r="NNE4" s="14"/>
      <c r="NNF4" s="14"/>
      <c r="NNG4" s="90"/>
      <c r="NNH4" s="13"/>
      <c r="NNI4" s="13"/>
      <c r="NNJ4" s="88"/>
      <c r="NNK4" s="89"/>
      <c r="NNL4" s="5"/>
      <c r="NNM4" s="20"/>
      <c r="NNN4" s="5"/>
      <c r="NNO4" s="14"/>
      <c r="NNP4" s="14"/>
      <c r="NNQ4" s="90"/>
      <c r="NNR4" s="13"/>
      <c r="NNS4" s="13"/>
      <c r="NNT4" s="88"/>
      <c r="NNU4" s="89"/>
      <c r="NNV4" s="5"/>
      <c r="NNW4" s="20"/>
      <c r="NNX4" s="5"/>
      <c r="NNY4" s="14"/>
      <c r="NNZ4" s="14"/>
      <c r="NOA4" s="90"/>
      <c r="NOB4" s="13"/>
      <c r="NOC4" s="13"/>
      <c r="NOD4" s="88"/>
      <c r="NOE4" s="89"/>
      <c r="NOF4" s="5"/>
      <c r="NOG4" s="20"/>
      <c r="NOH4" s="5"/>
      <c r="NOI4" s="14"/>
      <c r="NOJ4" s="14"/>
      <c r="NOK4" s="90"/>
      <c r="NOL4" s="13"/>
      <c r="NOM4" s="13"/>
      <c r="NON4" s="88"/>
      <c r="NOO4" s="89"/>
      <c r="NOP4" s="5"/>
      <c r="NOQ4" s="20"/>
      <c r="NOR4" s="5"/>
      <c r="NOS4" s="14"/>
      <c r="NOT4" s="14"/>
      <c r="NOU4" s="90"/>
      <c r="NOV4" s="13"/>
      <c r="NOW4" s="13"/>
      <c r="NOX4" s="88"/>
      <c r="NOY4" s="89"/>
      <c r="NOZ4" s="5"/>
      <c r="NPA4" s="20"/>
      <c r="NPB4" s="5"/>
      <c r="NPC4" s="14"/>
      <c r="NPD4" s="14"/>
      <c r="NPE4" s="90"/>
      <c r="NPF4" s="13"/>
      <c r="NPG4" s="13"/>
      <c r="NPH4" s="88"/>
      <c r="NPI4" s="89"/>
      <c r="NPJ4" s="5"/>
      <c r="NPK4" s="20"/>
      <c r="NPL4" s="5"/>
      <c r="NPM4" s="14"/>
      <c r="NPN4" s="14"/>
      <c r="NPO4" s="90"/>
      <c r="NPP4" s="13"/>
      <c r="NPQ4" s="13"/>
      <c r="NPR4" s="88"/>
      <c r="NPS4" s="89"/>
      <c r="NPT4" s="5"/>
      <c r="NPU4" s="20"/>
      <c r="NPV4" s="5"/>
      <c r="NPW4" s="14"/>
      <c r="NPX4" s="14"/>
      <c r="NPY4" s="90"/>
      <c r="NPZ4" s="13"/>
      <c r="NQA4" s="13"/>
      <c r="NQB4" s="88"/>
      <c r="NQC4" s="89"/>
      <c r="NQD4" s="5"/>
      <c r="NQE4" s="20"/>
      <c r="NQF4" s="5"/>
      <c r="NQG4" s="14"/>
      <c r="NQH4" s="14"/>
      <c r="NQI4" s="90"/>
      <c r="NQJ4" s="13"/>
      <c r="NQK4" s="13"/>
      <c r="NQL4" s="88"/>
      <c r="NQM4" s="89"/>
      <c r="NQN4" s="5"/>
      <c r="NQO4" s="20"/>
      <c r="NQP4" s="5"/>
      <c r="NQQ4" s="14"/>
      <c r="NQR4" s="14"/>
      <c r="NQS4" s="90"/>
      <c r="NQT4" s="13"/>
      <c r="NQU4" s="13"/>
      <c r="NQV4" s="88"/>
      <c r="NQW4" s="89"/>
      <c r="NQX4" s="5"/>
      <c r="NQY4" s="20"/>
      <c r="NQZ4" s="5"/>
      <c r="NRA4" s="14"/>
      <c r="NRB4" s="14"/>
      <c r="NRC4" s="90"/>
      <c r="NRD4" s="13"/>
      <c r="NRE4" s="13"/>
      <c r="NRF4" s="88"/>
      <c r="NRG4" s="89"/>
      <c r="NRH4" s="5"/>
      <c r="NRI4" s="20"/>
      <c r="NRJ4" s="5"/>
      <c r="NRK4" s="14"/>
      <c r="NRL4" s="14"/>
      <c r="NRM4" s="90"/>
      <c r="NRN4" s="13"/>
      <c r="NRO4" s="13"/>
      <c r="NRP4" s="88"/>
      <c r="NRQ4" s="89"/>
      <c r="NRR4" s="5"/>
      <c r="NRS4" s="20"/>
      <c r="NRT4" s="5"/>
      <c r="NRU4" s="14"/>
      <c r="NRV4" s="14"/>
      <c r="NRW4" s="90"/>
      <c r="NRX4" s="13"/>
      <c r="NRY4" s="13"/>
      <c r="NRZ4" s="88"/>
      <c r="NSA4" s="89"/>
      <c r="NSB4" s="5"/>
      <c r="NSC4" s="20"/>
      <c r="NSD4" s="5"/>
      <c r="NSE4" s="14"/>
      <c r="NSF4" s="14"/>
      <c r="NSG4" s="90"/>
      <c r="NSH4" s="13"/>
      <c r="NSI4" s="13"/>
      <c r="NSJ4" s="88"/>
      <c r="NSK4" s="89"/>
      <c r="NSL4" s="5"/>
      <c r="NSM4" s="20"/>
      <c r="NSN4" s="5"/>
      <c r="NSO4" s="14"/>
      <c r="NSP4" s="14"/>
      <c r="NSQ4" s="90"/>
      <c r="NSR4" s="13"/>
      <c r="NSS4" s="13"/>
      <c r="NST4" s="88"/>
      <c r="NSU4" s="89"/>
      <c r="NSV4" s="5"/>
      <c r="NSW4" s="20"/>
      <c r="NSX4" s="5"/>
      <c r="NSY4" s="14"/>
      <c r="NSZ4" s="14"/>
      <c r="NTA4" s="90"/>
      <c r="NTB4" s="13"/>
      <c r="NTC4" s="13"/>
      <c r="NTD4" s="88"/>
      <c r="NTE4" s="89"/>
      <c r="NTF4" s="5"/>
      <c r="NTG4" s="20"/>
      <c r="NTH4" s="5"/>
      <c r="NTI4" s="14"/>
      <c r="NTJ4" s="14"/>
      <c r="NTK4" s="90"/>
      <c r="NTL4" s="13"/>
      <c r="NTM4" s="13"/>
      <c r="NTN4" s="88"/>
      <c r="NTO4" s="89"/>
      <c r="NTP4" s="5"/>
      <c r="NTQ4" s="20"/>
      <c r="NTR4" s="5"/>
      <c r="NTS4" s="14"/>
      <c r="NTT4" s="14"/>
      <c r="NTU4" s="90"/>
      <c r="NTV4" s="13"/>
      <c r="NTW4" s="13"/>
      <c r="NTX4" s="88"/>
      <c r="NTY4" s="89"/>
      <c r="NTZ4" s="5"/>
      <c r="NUA4" s="20"/>
      <c r="NUB4" s="5"/>
      <c r="NUC4" s="14"/>
      <c r="NUD4" s="14"/>
      <c r="NUE4" s="90"/>
      <c r="NUF4" s="13"/>
      <c r="NUG4" s="13"/>
      <c r="NUH4" s="88"/>
      <c r="NUI4" s="89"/>
      <c r="NUJ4" s="5"/>
      <c r="NUK4" s="20"/>
      <c r="NUL4" s="5"/>
      <c r="NUM4" s="14"/>
      <c r="NUN4" s="14"/>
      <c r="NUO4" s="90"/>
      <c r="NUP4" s="13"/>
      <c r="NUQ4" s="13"/>
      <c r="NUR4" s="88"/>
      <c r="NUS4" s="89"/>
      <c r="NUT4" s="5"/>
      <c r="NUU4" s="20"/>
      <c r="NUV4" s="5"/>
      <c r="NUW4" s="14"/>
      <c r="NUX4" s="14"/>
      <c r="NUY4" s="90"/>
      <c r="NUZ4" s="13"/>
      <c r="NVA4" s="13"/>
      <c r="NVB4" s="88"/>
      <c r="NVC4" s="89"/>
      <c r="NVD4" s="5"/>
      <c r="NVE4" s="20"/>
      <c r="NVF4" s="5"/>
      <c r="NVG4" s="14"/>
      <c r="NVH4" s="14"/>
      <c r="NVI4" s="90"/>
      <c r="NVJ4" s="13"/>
      <c r="NVK4" s="13"/>
      <c r="NVL4" s="88"/>
      <c r="NVM4" s="89"/>
      <c r="NVN4" s="5"/>
      <c r="NVO4" s="20"/>
      <c r="NVP4" s="5"/>
      <c r="NVQ4" s="14"/>
      <c r="NVR4" s="14"/>
      <c r="NVS4" s="90"/>
      <c r="NVT4" s="13"/>
      <c r="NVU4" s="13"/>
      <c r="NVV4" s="88"/>
      <c r="NVW4" s="89"/>
      <c r="NVX4" s="5"/>
      <c r="NVY4" s="20"/>
      <c r="NVZ4" s="5"/>
      <c r="NWA4" s="14"/>
      <c r="NWB4" s="14"/>
      <c r="NWC4" s="90"/>
      <c r="NWD4" s="13"/>
      <c r="NWE4" s="13"/>
      <c r="NWF4" s="88"/>
      <c r="NWG4" s="89"/>
      <c r="NWH4" s="5"/>
      <c r="NWI4" s="20"/>
      <c r="NWJ4" s="5"/>
      <c r="NWK4" s="14"/>
      <c r="NWL4" s="14"/>
      <c r="NWM4" s="90"/>
      <c r="NWN4" s="13"/>
      <c r="NWO4" s="13"/>
      <c r="NWP4" s="88"/>
      <c r="NWQ4" s="89"/>
      <c r="NWR4" s="5"/>
      <c r="NWS4" s="20"/>
      <c r="NWT4" s="5"/>
      <c r="NWU4" s="14"/>
      <c r="NWV4" s="14"/>
      <c r="NWW4" s="90"/>
      <c r="NWX4" s="13"/>
      <c r="NWY4" s="13"/>
      <c r="NWZ4" s="88"/>
      <c r="NXA4" s="89"/>
      <c r="NXB4" s="5"/>
      <c r="NXC4" s="20"/>
      <c r="NXD4" s="5"/>
      <c r="NXE4" s="14"/>
      <c r="NXF4" s="14"/>
      <c r="NXG4" s="90"/>
      <c r="NXH4" s="13"/>
      <c r="NXI4" s="13"/>
      <c r="NXJ4" s="88"/>
      <c r="NXK4" s="89"/>
      <c r="NXL4" s="5"/>
      <c r="NXM4" s="20"/>
      <c r="NXN4" s="5"/>
      <c r="NXO4" s="14"/>
      <c r="NXP4" s="14"/>
      <c r="NXQ4" s="90"/>
      <c r="NXR4" s="13"/>
      <c r="NXS4" s="13"/>
      <c r="NXT4" s="88"/>
      <c r="NXU4" s="89"/>
      <c r="NXV4" s="5"/>
      <c r="NXW4" s="20"/>
      <c r="NXX4" s="5"/>
      <c r="NXY4" s="14"/>
      <c r="NXZ4" s="14"/>
      <c r="NYA4" s="90"/>
      <c r="NYB4" s="13"/>
      <c r="NYC4" s="13"/>
      <c r="NYD4" s="88"/>
      <c r="NYE4" s="89"/>
      <c r="NYF4" s="5"/>
      <c r="NYG4" s="20"/>
      <c r="NYH4" s="5"/>
      <c r="NYI4" s="14"/>
      <c r="NYJ4" s="14"/>
      <c r="NYK4" s="90"/>
      <c r="NYL4" s="13"/>
      <c r="NYM4" s="13"/>
      <c r="NYN4" s="88"/>
      <c r="NYO4" s="89"/>
      <c r="NYP4" s="5"/>
      <c r="NYQ4" s="20"/>
      <c r="NYR4" s="5"/>
      <c r="NYS4" s="14"/>
      <c r="NYT4" s="14"/>
      <c r="NYU4" s="90"/>
      <c r="NYV4" s="13"/>
      <c r="NYW4" s="13"/>
      <c r="NYX4" s="88"/>
      <c r="NYY4" s="89"/>
      <c r="NYZ4" s="5"/>
      <c r="NZA4" s="20"/>
      <c r="NZB4" s="5"/>
      <c r="NZC4" s="14"/>
      <c r="NZD4" s="14"/>
      <c r="NZE4" s="90"/>
      <c r="NZF4" s="13"/>
      <c r="NZG4" s="13"/>
      <c r="NZH4" s="88"/>
      <c r="NZI4" s="89"/>
      <c r="NZJ4" s="5"/>
      <c r="NZK4" s="20"/>
      <c r="NZL4" s="5"/>
      <c r="NZM4" s="14"/>
      <c r="NZN4" s="14"/>
      <c r="NZO4" s="90"/>
      <c r="NZP4" s="13"/>
      <c r="NZQ4" s="13"/>
      <c r="NZR4" s="88"/>
      <c r="NZS4" s="89"/>
      <c r="NZT4" s="5"/>
      <c r="NZU4" s="20"/>
      <c r="NZV4" s="5"/>
      <c r="NZW4" s="14"/>
      <c r="NZX4" s="14"/>
      <c r="NZY4" s="90"/>
      <c r="NZZ4" s="13"/>
      <c r="OAA4" s="13"/>
      <c r="OAB4" s="88"/>
      <c r="OAC4" s="89"/>
      <c r="OAD4" s="5"/>
      <c r="OAE4" s="20"/>
      <c r="OAF4" s="5"/>
      <c r="OAG4" s="14"/>
      <c r="OAH4" s="14"/>
      <c r="OAI4" s="90"/>
      <c r="OAJ4" s="13"/>
      <c r="OAK4" s="13"/>
      <c r="OAL4" s="88"/>
      <c r="OAM4" s="89"/>
      <c r="OAN4" s="5"/>
      <c r="OAO4" s="20"/>
      <c r="OAP4" s="5"/>
      <c r="OAQ4" s="14"/>
      <c r="OAR4" s="14"/>
      <c r="OAS4" s="90"/>
      <c r="OAT4" s="13"/>
      <c r="OAU4" s="13"/>
      <c r="OAV4" s="88"/>
      <c r="OAW4" s="89"/>
      <c r="OAX4" s="5"/>
      <c r="OAY4" s="20"/>
      <c r="OAZ4" s="5"/>
      <c r="OBA4" s="14"/>
      <c r="OBB4" s="14"/>
      <c r="OBC4" s="90"/>
      <c r="OBD4" s="13"/>
      <c r="OBE4" s="13"/>
      <c r="OBF4" s="88"/>
      <c r="OBG4" s="89"/>
      <c r="OBH4" s="5"/>
      <c r="OBI4" s="20"/>
      <c r="OBJ4" s="5"/>
      <c r="OBK4" s="14"/>
      <c r="OBL4" s="14"/>
      <c r="OBM4" s="90"/>
      <c r="OBN4" s="13"/>
      <c r="OBO4" s="13"/>
      <c r="OBP4" s="88"/>
      <c r="OBQ4" s="89"/>
      <c r="OBR4" s="5"/>
      <c r="OBS4" s="20"/>
      <c r="OBT4" s="5"/>
      <c r="OBU4" s="14"/>
      <c r="OBV4" s="14"/>
      <c r="OBW4" s="90"/>
      <c r="OBX4" s="13"/>
      <c r="OBY4" s="13"/>
      <c r="OBZ4" s="88"/>
      <c r="OCA4" s="89"/>
      <c r="OCB4" s="5"/>
      <c r="OCC4" s="20"/>
      <c r="OCD4" s="5"/>
      <c r="OCE4" s="14"/>
      <c r="OCF4" s="14"/>
      <c r="OCG4" s="90"/>
      <c r="OCH4" s="13"/>
      <c r="OCI4" s="13"/>
      <c r="OCJ4" s="88"/>
      <c r="OCK4" s="89"/>
      <c r="OCL4" s="5"/>
      <c r="OCM4" s="20"/>
      <c r="OCN4" s="5"/>
      <c r="OCO4" s="14"/>
      <c r="OCP4" s="14"/>
      <c r="OCQ4" s="90"/>
      <c r="OCR4" s="13"/>
      <c r="OCS4" s="13"/>
      <c r="OCT4" s="88"/>
      <c r="OCU4" s="89"/>
      <c r="OCV4" s="5"/>
      <c r="OCW4" s="20"/>
      <c r="OCX4" s="5"/>
      <c r="OCY4" s="14"/>
      <c r="OCZ4" s="14"/>
      <c r="ODA4" s="90"/>
      <c r="ODB4" s="13"/>
      <c r="ODC4" s="13"/>
      <c r="ODD4" s="88"/>
      <c r="ODE4" s="89"/>
      <c r="ODF4" s="5"/>
      <c r="ODG4" s="20"/>
      <c r="ODH4" s="5"/>
      <c r="ODI4" s="14"/>
      <c r="ODJ4" s="14"/>
      <c r="ODK4" s="90"/>
      <c r="ODL4" s="13"/>
      <c r="ODM4" s="13"/>
      <c r="ODN4" s="88"/>
      <c r="ODO4" s="89"/>
      <c r="ODP4" s="5"/>
      <c r="ODQ4" s="20"/>
      <c r="ODR4" s="5"/>
      <c r="ODS4" s="14"/>
      <c r="ODT4" s="14"/>
      <c r="ODU4" s="90"/>
      <c r="ODV4" s="13"/>
      <c r="ODW4" s="13"/>
      <c r="ODX4" s="88"/>
      <c r="ODY4" s="89"/>
      <c r="ODZ4" s="5"/>
      <c r="OEA4" s="20"/>
      <c r="OEB4" s="5"/>
      <c r="OEC4" s="14"/>
      <c r="OED4" s="14"/>
      <c r="OEE4" s="90"/>
      <c r="OEF4" s="13"/>
      <c r="OEG4" s="13"/>
      <c r="OEH4" s="88"/>
      <c r="OEI4" s="89"/>
      <c r="OEJ4" s="5"/>
      <c r="OEK4" s="20"/>
      <c r="OEL4" s="5"/>
      <c r="OEM4" s="14"/>
      <c r="OEN4" s="14"/>
      <c r="OEO4" s="90"/>
      <c r="OEP4" s="13"/>
      <c r="OEQ4" s="13"/>
      <c r="OER4" s="88"/>
      <c r="OES4" s="89"/>
      <c r="OET4" s="5"/>
      <c r="OEU4" s="20"/>
      <c r="OEV4" s="5"/>
      <c r="OEW4" s="14"/>
      <c r="OEX4" s="14"/>
      <c r="OEY4" s="90"/>
      <c r="OEZ4" s="13"/>
      <c r="OFA4" s="13"/>
      <c r="OFB4" s="88"/>
      <c r="OFC4" s="89"/>
      <c r="OFD4" s="5"/>
      <c r="OFE4" s="20"/>
      <c r="OFF4" s="5"/>
      <c r="OFG4" s="14"/>
      <c r="OFH4" s="14"/>
      <c r="OFI4" s="90"/>
      <c r="OFJ4" s="13"/>
      <c r="OFK4" s="13"/>
      <c r="OFL4" s="88"/>
      <c r="OFM4" s="89"/>
      <c r="OFN4" s="5"/>
      <c r="OFO4" s="20"/>
      <c r="OFP4" s="5"/>
      <c r="OFQ4" s="14"/>
      <c r="OFR4" s="14"/>
      <c r="OFS4" s="90"/>
      <c r="OFT4" s="13"/>
      <c r="OFU4" s="13"/>
      <c r="OFV4" s="88"/>
      <c r="OFW4" s="89"/>
      <c r="OFX4" s="5"/>
      <c r="OFY4" s="20"/>
      <c r="OFZ4" s="5"/>
      <c r="OGA4" s="14"/>
      <c r="OGB4" s="14"/>
      <c r="OGC4" s="90"/>
      <c r="OGD4" s="13"/>
      <c r="OGE4" s="13"/>
      <c r="OGF4" s="88"/>
      <c r="OGG4" s="89"/>
      <c r="OGH4" s="5"/>
      <c r="OGI4" s="20"/>
      <c r="OGJ4" s="5"/>
      <c r="OGK4" s="14"/>
      <c r="OGL4" s="14"/>
      <c r="OGM4" s="90"/>
      <c r="OGN4" s="13"/>
      <c r="OGO4" s="13"/>
      <c r="OGP4" s="88"/>
      <c r="OGQ4" s="89"/>
      <c r="OGR4" s="5"/>
      <c r="OGS4" s="20"/>
      <c r="OGT4" s="5"/>
      <c r="OGU4" s="14"/>
      <c r="OGV4" s="14"/>
      <c r="OGW4" s="90"/>
      <c r="OGX4" s="13"/>
      <c r="OGY4" s="13"/>
      <c r="OGZ4" s="88"/>
      <c r="OHA4" s="89"/>
      <c r="OHB4" s="5"/>
      <c r="OHC4" s="20"/>
      <c r="OHD4" s="5"/>
      <c r="OHE4" s="14"/>
      <c r="OHF4" s="14"/>
      <c r="OHG4" s="90"/>
      <c r="OHH4" s="13"/>
      <c r="OHI4" s="13"/>
      <c r="OHJ4" s="88"/>
      <c r="OHK4" s="89"/>
      <c r="OHL4" s="5"/>
      <c r="OHM4" s="20"/>
      <c r="OHN4" s="5"/>
      <c r="OHO4" s="14"/>
      <c r="OHP4" s="14"/>
      <c r="OHQ4" s="90"/>
      <c r="OHR4" s="13"/>
      <c r="OHS4" s="13"/>
      <c r="OHT4" s="88"/>
      <c r="OHU4" s="89"/>
      <c r="OHV4" s="5"/>
      <c r="OHW4" s="20"/>
      <c r="OHX4" s="5"/>
      <c r="OHY4" s="14"/>
      <c r="OHZ4" s="14"/>
      <c r="OIA4" s="90"/>
      <c r="OIB4" s="13"/>
      <c r="OIC4" s="13"/>
      <c r="OID4" s="88"/>
      <c r="OIE4" s="89"/>
      <c r="OIF4" s="5"/>
      <c r="OIG4" s="20"/>
      <c r="OIH4" s="5"/>
      <c r="OII4" s="14"/>
      <c r="OIJ4" s="14"/>
      <c r="OIK4" s="90"/>
      <c r="OIL4" s="13"/>
      <c r="OIM4" s="13"/>
      <c r="OIN4" s="88"/>
      <c r="OIO4" s="89"/>
      <c r="OIP4" s="5"/>
      <c r="OIQ4" s="20"/>
      <c r="OIR4" s="5"/>
      <c r="OIS4" s="14"/>
      <c r="OIT4" s="14"/>
      <c r="OIU4" s="90"/>
      <c r="OIV4" s="13"/>
      <c r="OIW4" s="13"/>
      <c r="OIX4" s="88"/>
      <c r="OIY4" s="89"/>
      <c r="OIZ4" s="5"/>
      <c r="OJA4" s="20"/>
      <c r="OJB4" s="5"/>
      <c r="OJC4" s="14"/>
      <c r="OJD4" s="14"/>
      <c r="OJE4" s="90"/>
      <c r="OJF4" s="13"/>
      <c r="OJG4" s="13"/>
      <c r="OJH4" s="88"/>
      <c r="OJI4" s="89"/>
      <c r="OJJ4" s="5"/>
      <c r="OJK4" s="20"/>
      <c r="OJL4" s="5"/>
      <c r="OJM4" s="14"/>
      <c r="OJN4" s="14"/>
      <c r="OJO4" s="90"/>
      <c r="OJP4" s="13"/>
      <c r="OJQ4" s="13"/>
      <c r="OJR4" s="88"/>
      <c r="OJS4" s="89"/>
      <c r="OJT4" s="5"/>
      <c r="OJU4" s="20"/>
      <c r="OJV4" s="5"/>
      <c r="OJW4" s="14"/>
      <c r="OJX4" s="14"/>
      <c r="OJY4" s="90"/>
      <c r="OJZ4" s="13"/>
      <c r="OKA4" s="13"/>
      <c r="OKB4" s="88"/>
      <c r="OKC4" s="89"/>
      <c r="OKD4" s="5"/>
      <c r="OKE4" s="20"/>
      <c r="OKF4" s="5"/>
      <c r="OKG4" s="14"/>
      <c r="OKH4" s="14"/>
      <c r="OKI4" s="90"/>
      <c r="OKJ4" s="13"/>
      <c r="OKK4" s="13"/>
      <c r="OKL4" s="88"/>
      <c r="OKM4" s="89"/>
      <c r="OKN4" s="5"/>
      <c r="OKO4" s="20"/>
      <c r="OKP4" s="5"/>
      <c r="OKQ4" s="14"/>
      <c r="OKR4" s="14"/>
      <c r="OKS4" s="90"/>
      <c r="OKT4" s="13"/>
      <c r="OKU4" s="13"/>
      <c r="OKV4" s="88"/>
      <c r="OKW4" s="89"/>
      <c r="OKX4" s="5"/>
      <c r="OKY4" s="20"/>
      <c r="OKZ4" s="5"/>
      <c r="OLA4" s="14"/>
      <c r="OLB4" s="14"/>
      <c r="OLC4" s="90"/>
      <c r="OLD4" s="13"/>
      <c r="OLE4" s="13"/>
      <c r="OLF4" s="88"/>
      <c r="OLG4" s="89"/>
      <c r="OLH4" s="5"/>
      <c r="OLI4" s="20"/>
      <c r="OLJ4" s="5"/>
      <c r="OLK4" s="14"/>
      <c r="OLL4" s="14"/>
      <c r="OLM4" s="90"/>
      <c r="OLN4" s="13"/>
      <c r="OLO4" s="13"/>
      <c r="OLP4" s="88"/>
      <c r="OLQ4" s="89"/>
      <c r="OLR4" s="5"/>
      <c r="OLS4" s="20"/>
      <c r="OLT4" s="5"/>
      <c r="OLU4" s="14"/>
      <c r="OLV4" s="14"/>
      <c r="OLW4" s="90"/>
      <c r="OLX4" s="13"/>
      <c r="OLY4" s="13"/>
      <c r="OLZ4" s="88"/>
      <c r="OMA4" s="89"/>
      <c r="OMB4" s="5"/>
      <c r="OMC4" s="20"/>
      <c r="OMD4" s="5"/>
      <c r="OME4" s="14"/>
      <c r="OMF4" s="14"/>
      <c r="OMG4" s="90"/>
      <c r="OMH4" s="13"/>
      <c r="OMI4" s="13"/>
      <c r="OMJ4" s="88"/>
      <c r="OMK4" s="89"/>
      <c r="OML4" s="5"/>
      <c r="OMM4" s="20"/>
      <c r="OMN4" s="5"/>
      <c r="OMO4" s="14"/>
      <c r="OMP4" s="14"/>
      <c r="OMQ4" s="90"/>
      <c r="OMR4" s="13"/>
      <c r="OMS4" s="13"/>
      <c r="OMT4" s="88"/>
      <c r="OMU4" s="89"/>
      <c r="OMV4" s="5"/>
      <c r="OMW4" s="20"/>
      <c r="OMX4" s="5"/>
      <c r="OMY4" s="14"/>
      <c r="OMZ4" s="14"/>
      <c r="ONA4" s="90"/>
      <c r="ONB4" s="13"/>
      <c r="ONC4" s="13"/>
      <c r="OND4" s="88"/>
      <c r="ONE4" s="89"/>
      <c r="ONF4" s="5"/>
      <c r="ONG4" s="20"/>
      <c r="ONH4" s="5"/>
      <c r="ONI4" s="14"/>
      <c r="ONJ4" s="14"/>
      <c r="ONK4" s="90"/>
      <c r="ONL4" s="13"/>
      <c r="ONM4" s="13"/>
      <c r="ONN4" s="88"/>
      <c r="ONO4" s="89"/>
      <c r="ONP4" s="5"/>
      <c r="ONQ4" s="20"/>
      <c r="ONR4" s="5"/>
      <c r="ONS4" s="14"/>
      <c r="ONT4" s="14"/>
      <c r="ONU4" s="90"/>
      <c r="ONV4" s="13"/>
      <c r="ONW4" s="13"/>
      <c r="ONX4" s="88"/>
      <c r="ONY4" s="89"/>
      <c r="ONZ4" s="5"/>
      <c r="OOA4" s="20"/>
      <c r="OOB4" s="5"/>
      <c r="OOC4" s="14"/>
      <c r="OOD4" s="14"/>
      <c r="OOE4" s="90"/>
      <c r="OOF4" s="13"/>
      <c r="OOG4" s="13"/>
      <c r="OOH4" s="88"/>
      <c r="OOI4" s="89"/>
      <c r="OOJ4" s="5"/>
      <c r="OOK4" s="20"/>
      <c r="OOL4" s="5"/>
      <c r="OOM4" s="14"/>
      <c r="OON4" s="14"/>
      <c r="OOO4" s="90"/>
      <c r="OOP4" s="13"/>
      <c r="OOQ4" s="13"/>
      <c r="OOR4" s="88"/>
      <c r="OOS4" s="89"/>
      <c r="OOT4" s="5"/>
      <c r="OOU4" s="20"/>
      <c r="OOV4" s="5"/>
      <c r="OOW4" s="14"/>
      <c r="OOX4" s="14"/>
      <c r="OOY4" s="90"/>
      <c r="OOZ4" s="13"/>
      <c r="OPA4" s="13"/>
      <c r="OPB4" s="88"/>
      <c r="OPC4" s="89"/>
      <c r="OPD4" s="5"/>
      <c r="OPE4" s="20"/>
      <c r="OPF4" s="5"/>
      <c r="OPG4" s="14"/>
      <c r="OPH4" s="14"/>
      <c r="OPI4" s="90"/>
      <c r="OPJ4" s="13"/>
      <c r="OPK4" s="13"/>
      <c r="OPL4" s="88"/>
      <c r="OPM4" s="89"/>
      <c r="OPN4" s="5"/>
      <c r="OPO4" s="20"/>
      <c r="OPP4" s="5"/>
      <c r="OPQ4" s="14"/>
      <c r="OPR4" s="14"/>
      <c r="OPS4" s="90"/>
      <c r="OPT4" s="13"/>
      <c r="OPU4" s="13"/>
      <c r="OPV4" s="88"/>
      <c r="OPW4" s="89"/>
      <c r="OPX4" s="5"/>
      <c r="OPY4" s="20"/>
      <c r="OPZ4" s="5"/>
      <c r="OQA4" s="14"/>
      <c r="OQB4" s="14"/>
      <c r="OQC4" s="90"/>
      <c r="OQD4" s="13"/>
      <c r="OQE4" s="13"/>
      <c r="OQF4" s="88"/>
      <c r="OQG4" s="89"/>
      <c r="OQH4" s="5"/>
      <c r="OQI4" s="20"/>
      <c r="OQJ4" s="5"/>
      <c r="OQK4" s="14"/>
      <c r="OQL4" s="14"/>
      <c r="OQM4" s="90"/>
      <c r="OQN4" s="13"/>
      <c r="OQO4" s="13"/>
      <c r="OQP4" s="88"/>
      <c r="OQQ4" s="89"/>
      <c r="OQR4" s="5"/>
      <c r="OQS4" s="20"/>
      <c r="OQT4" s="5"/>
      <c r="OQU4" s="14"/>
      <c r="OQV4" s="14"/>
      <c r="OQW4" s="90"/>
      <c r="OQX4" s="13"/>
      <c r="OQY4" s="13"/>
      <c r="OQZ4" s="88"/>
      <c r="ORA4" s="89"/>
      <c r="ORB4" s="5"/>
      <c r="ORC4" s="20"/>
      <c r="ORD4" s="5"/>
      <c r="ORE4" s="14"/>
      <c r="ORF4" s="14"/>
      <c r="ORG4" s="90"/>
      <c r="ORH4" s="13"/>
      <c r="ORI4" s="13"/>
      <c r="ORJ4" s="88"/>
      <c r="ORK4" s="89"/>
      <c r="ORL4" s="5"/>
      <c r="ORM4" s="20"/>
      <c r="ORN4" s="5"/>
      <c r="ORO4" s="14"/>
      <c r="ORP4" s="14"/>
      <c r="ORQ4" s="90"/>
      <c r="ORR4" s="13"/>
      <c r="ORS4" s="13"/>
      <c r="ORT4" s="88"/>
      <c r="ORU4" s="89"/>
      <c r="ORV4" s="5"/>
      <c r="ORW4" s="20"/>
      <c r="ORX4" s="5"/>
      <c r="ORY4" s="14"/>
      <c r="ORZ4" s="14"/>
      <c r="OSA4" s="90"/>
      <c r="OSB4" s="13"/>
      <c r="OSC4" s="13"/>
      <c r="OSD4" s="88"/>
      <c r="OSE4" s="89"/>
      <c r="OSF4" s="5"/>
      <c r="OSG4" s="20"/>
      <c r="OSH4" s="5"/>
      <c r="OSI4" s="14"/>
      <c r="OSJ4" s="14"/>
      <c r="OSK4" s="90"/>
      <c r="OSL4" s="13"/>
      <c r="OSM4" s="13"/>
      <c r="OSN4" s="88"/>
      <c r="OSO4" s="89"/>
      <c r="OSP4" s="5"/>
      <c r="OSQ4" s="20"/>
      <c r="OSR4" s="5"/>
      <c r="OSS4" s="14"/>
      <c r="OST4" s="14"/>
      <c r="OSU4" s="90"/>
      <c r="OSV4" s="13"/>
      <c r="OSW4" s="13"/>
      <c r="OSX4" s="88"/>
      <c r="OSY4" s="89"/>
      <c r="OSZ4" s="5"/>
      <c r="OTA4" s="20"/>
      <c r="OTB4" s="5"/>
      <c r="OTC4" s="14"/>
      <c r="OTD4" s="14"/>
      <c r="OTE4" s="90"/>
      <c r="OTF4" s="13"/>
      <c r="OTG4" s="13"/>
      <c r="OTH4" s="88"/>
      <c r="OTI4" s="89"/>
      <c r="OTJ4" s="5"/>
      <c r="OTK4" s="20"/>
      <c r="OTL4" s="5"/>
      <c r="OTM4" s="14"/>
      <c r="OTN4" s="14"/>
      <c r="OTO4" s="90"/>
      <c r="OTP4" s="13"/>
      <c r="OTQ4" s="13"/>
      <c r="OTR4" s="88"/>
      <c r="OTS4" s="89"/>
      <c r="OTT4" s="5"/>
      <c r="OTU4" s="20"/>
      <c r="OTV4" s="5"/>
      <c r="OTW4" s="14"/>
      <c r="OTX4" s="14"/>
      <c r="OTY4" s="90"/>
      <c r="OTZ4" s="13"/>
      <c r="OUA4" s="13"/>
      <c r="OUB4" s="88"/>
      <c r="OUC4" s="89"/>
      <c r="OUD4" s="5"/>
      <c r="OUE4" s="20"/>
      <c r="OUF4" s="5"/>
      <c r="OUG4" s="14"/>
      <c r="OUH4" s="14"/>
      <c r="OUI4" s="90"/>
      <c r="OUJ4" s="13"/>
      <c r="OUK4" s="13"/>
      <c r="OUL4" s="88"/>
      <c r="OUM4" s="89"/>
      <c r="OUN4" s="5"/>
      <c r="OUO4" s="20"/>
      <c r="OUP4" s="5"/>
      <c r="OUQ4" s="14"/>
      <c r="OUR4" s="14"/>
      <c r="OUS4" s="90"/>
      <c r="OUT4" s="13"/>
      <c r="OUU4" s="13"/>
      <c r="OUV4" s="88"/>
      <c r="OUW4" s="89"/>
      <c r="OUX4" s="5"/>
      <c r="OUY4" s="20"/>
      <c r="OUZ4" s="5"/>
      <c r="OVA4" s="14"/>
      <c r="OVB4" s="14"/>
      <c r="OVC4" s="90"/>
      <c r="OVD4" s="13"/>
      <c r="OVE4" s="13"/>
      <c r="OVF4" s="88"/>
      <c r="OVG4" s="89"/>
      <c r="OVH4" s="5"/>
      <c r="OVI4" s="20"/>
      <c r="OVJ4" s="5"/>
      <c r="OVK4" s="14"/>
      <c r="OVL4" s="14"/>
      <c r="OVM4" s="90"/>
      <c r="OVN4" s="13"/>
      <c r="OVO4" s="13"/>
      <c r="OVP4" s="88"/>
      <c r="OVQ4" s="89"/>
      <c r="OVR4" s="5"/>
      <c r="OVS4" s="20"/>
      <c r="OVT4" s="5"/>
      <c r="OVU4" s="14"/>
      <c r="OVV4" s="14"/>
      <c r="OVW4" s="90"/>
      <c r="OVX4" s="13"/>
      <c r="OVY4" s="13"/>
      <c r="OVZ4" s="88"/>
      <c r="OWA4" s="89"/>
      <c r="OWB4" s="5"/>
      <c r="OWC4" s="20"/>
      <c r="OWD4" s="5"/>
      <c r="OWE4" s="14"/>
      <c r="OWF4" s="14"/>
      <c r="OWG4" s="90"/>
      <c r="OWH4" s="13"/>
      <c r="OWI4" s="13"/>
      <c r="OWJ4" s="88"/>
      <c r="OWK4" s="89"/>
      <c r="OWL4" s="5"/>
      <c r="OWM4" s="20"/>
      <c r="OWN4" s="5"/>
      <c r="OWO4" s="14"/>
      <c r="OWP4" s="14"/>
      <c r="OWQ4" s="90"/>
      <c r="OWR4" s="13"/>
      <c r="OWS4" s="13"/>
      <c r="OWT4" s="88"/>
      <c r="OWU4" s="89"/>
      <c r="OWV4" s="5"/>
      <c r="OWW4" s="20"/>
      <c r="OWX4" s="5"/>
      <c r="OWY4" s="14"/>
      <c r="OWZ4" s="14"/>
      <c r="OXA4" s="90"/>
      <c r="OXB4" s="13"/>
      <c r="OXC4" s="13"/>
      <c r="OXD4" s="88"/>
      <c r="OXE4" s="89"/>
      <c r="OXF4" s="5"/>
      <c r="OXG4" s="20"/>
      <c r="OXH4" s="5"/>
      <c r="OXI4" s="14"/>
      <c r="OXJ4" s="14"/>
      <c r="OXK4" s="90"/>
      <c r="OXL4" s="13"/>
      <c r="OXM4" s="13"/>
      <c r="OXN4" s="88"/>
      <c r="OXO4" s="89"/>
      <c r="OXP4" s="5"/>
      <c r="OXQ4" s="20"/>
      <c r="OXR4" s="5"/>
      <c r="OXS4" s="14"/>
      <c r="OXT4" s="14"/>
      <c r="OXU4" s="90"/>
      <c r="OXV4" s="13"/>
      <c r="OXW4" s="13"/>
      <c r="OXX4" s="88"/>
      <c r="OXY4" s="89"/>
      <c r="OXZ4" s="5"/>
      <c r="OYA4" s="20"/>
      <c r="OYB4" s="5"/>
      <c r="OYC4" s="14"/>
      <c r="OYD4" s="14"/>
      <c r="OYE4" s="90"/>
      <c r="OYF4" s="13"/>
      <c r="OYG4" s="13"/>
      <c r="OYH4" s="88"/>
      <c r="OYI4" s="89"/>
      <c r="OYJ4" s="5"/>
      <c r="OYK4" s="20"/>
      <c r="OYL4" s="5"/>
      <c r="OYM4" s="14"/>
      <c r="OYN4" s="14"/>
      <c r="OYO4" s="90"/>
      <c r="OYP4" s="13"/>
      <c r="OYQ4" s="13"/>
      <c r="OYR4" s="88"/>
      <c r="OYS4" s="89"/>
      <c r="OYT4" s="5"/>
      <c r="OYU4" s="20"/>
      <c r="OYV4" s="5"/>
      <c r="OYW4" s="14"/>
      <c r="OYX4" s="14"/>
      <c r="OYY4" s="90"/>
      <c r="OYZ4" s="13"/>
      <c r="OZA4" s="13"/>
      <c r="OZB4" s="88"/>
      <c r="OZC4" s="89"/>
      <c r="OZD4" s="5"/>
      <c r="OZE4" s="20"/>
      <c r="OZF4" s="5"/>
      <c r="OZG4" s="14"/>
      <c r="OZH4" s="14"/>
      <c r="OZI4" s="90"/>
      <c r="OZJ4" s="13"/>
      <c r="OZK4" s="13"/>
      <c r="OZL4" s="88"/>
      <c r="OZM4" s="89"/>
      <c r="OZN4" s="5"/>
      <c r="OZO4" s="20"/>
      <c r="OZP4" s="5"/>
      <c r="OZQ4" s="14"/>
      <c r="OZR4" s="14"/>
      <c r="OZS4" s="90"/>
      <c r="OZT4" s="13"/>
      <c r="OZU4" s="13"/>
      <c r="OZV4" s="88"/>
      <c r="OZW4" s="89"/>
      <c r="OZX4" s="5"/>
      <c r="OZY4" s="20"/>
      <c r="OZZ4" s="5"/>
      <c r="PAA4" s="14"/>
      <c r="PAB4" s="14"/>
      <c r="PAC4" s="90"/>
      <c r="PAD4" s="13"/>
      <c r="PAE4" s="13"/>
      <c r="PAF4" s="88"/>
      <c r="PAG4" s="89"/>
      <c r="PAH4" s="5"/>
      <c r="PAI4" s="20"/>
      <c r="PAJ4" s="5"/>
      <c r="PAK4" s="14"/>
      <c r="PAL4" s="14"/>
      <c r="PAM4" s="90"/>
      <c r="PAN4" s="13"/>
      <c r="PAO4" s="13"/>
      <c r="PAP4" s="88"/>
      <c r="PAQ4" s="89"/>
      <c r="PAR4" s="5"/>
      <c r="PAS4" s="20"/>
      <c r="PAT4" s="5"/>
      <c r="PAU4" s="14"/>
      <c r="PAV4" s="14"/>
      <c r="PAW4" s="90"/>
      <c r="PAX4" s="13"/>
      <c r="PAY4" s="13"/>
      <c r="PAZ4" s="88"/>
      <c r="PBA4" s="89"/>
      <c r="PBB4" s="5"/>
      <c r="PBC4" s="20"/>
      <c r="PBD4" s="5"/>
      <c r="PBE4" s="14"/>
      <c r="PBF4" s="14"/>
      <c r="PBG4" s="90"/>
      <c r="PBH4" s="13"/>
      <c r="PBI4" s="13"/>
      <c r="PBJ4" s="88"/>
      <c r="PBK4" s="89"/>
      <c r="PBL4" s="5"/>
      <c r="PBM4" s="20"/>
      <c r="PBN4" s="5"/>
      <c r="PBO4" s="14"/>
      <c r="PBP4" s="14"/>
      <c r="PBQ4" s="90"/>
      <c r="PBR4" s="13"/>
      <c r="PBS4" s="13"/>
      <c r="PBT4" s="88"/>
      <c r="PBU4" s="89"/>
      <c r="PBV4" s="5"/>
      <c r="PBW4" s="20"/>
      <c r="PBX4" s="5"/>
      <c r="PBY4" s="14"/>
      <c r="PBZ4" s="14"/>
      <c r="PCA4" s="90"/>
      <c r="PCB4" s="13"/>
      <c r="PCC4" s="13"/>
      <c r="PCD4" s="88"/>
      <c r="PCE4" s="89"/>
      <c r="PCF4" s="5"/>
      <c r="PCG4" s="20"/>
      <c r="PCH4" s="5"/>
      <c r="PCI4" s="14"/>
      <c r="PCJ4" s="14"/>
      <c r="PCK4" s="90"/>
      <c r="PCL4" s="13"/>
      <c r="PCM4" s="13"/>
      <c r="PCN4" s="88"/>
      <c r="PCO4" s="89"/>
      <c r="PCP4" s="5"/>
      <c r="PCQ4" s="20"/>
      <c r="PCR4" s="5"/>
      <c r="PCS4" s="14"/>
      <c r="PCT4" s="14"/>
      <c r="PCU4" s="90"/>
      <c r="PCV4" s="13"/>
      <c r="PCW4" s="13"/>
      <c r="PCX4" s="88"/>
      <c r="PCY4" s="89"/>
      <c r="PCZ4" s="5"/>
      <c r="PDA4" s="20"/>
      <c r="PDB4" s="5"/>
      <c r="PDC4" s="14"/>
      <c r="PDD4" s="14"/>
      <c r="PDE4" s="90"/>
      <c r="PDF4" s="13"/>
      <c r="PDG4" s="13"/>
      <c r="PDH4" s="88"/>
      <c r="PDI4" s="89"/>
      <c r="PDJ4" s="5"/>
      <c r="PDK4" s="20"/>
      <c r="PDL4" s="5"/>
      <c r="PDM4" s="14"/>
      <c r="PDN4" s="14"/>
      <c r="PDO4" s="90"/>
      <c r="PDP4" s="13"/>
      <c r="PDQ4" s="13"/>
      <c r="PDR4" s="88"/>
      <c r="PDS4" s="89"/>
      <c r="PDT4" s="5"/>
      <c r="PDU4" s="20"/>
      <c r="PDV4" s="5"/>
      <c r="PDW4" s="14"/>
      <c r="PDX4" s="14"/>
      <c r="PDY4" s="90"/>
      <c r="PDZ4" s="13"/>
      <c r="PEA4" s="13"/>
      <c r="PEB4" s="88"/>
      <c r="PEC4" s="89"/>
      <c r="PED4" s="5"/>
      <c r="PEE4" s="20"/>
      <c r="PEF4" s="5"/>
      <c r="PEG4" s="14"/>
      <c r="PEH4" s="14"/>
      <c r="PEI4" s="90"/>
      <c r="PEJ4" s="13"/>
      <c r="PEK4" s="13"/>
      <c r="PEL4" s="88"/>
      <c r="PEM4" s="89"/>
      <c r="PEN4" s="5"/>
      <c r="PEO4" s="20"/>
      <c r="PEP4" s="5"/>
      <c r="PEQ4" s="14"/>
      <c r="PER4" s="14"/>
      <c r="PES4" s="90"/>
      <c r="PET4" s="13"/>
      <c r="PEU4" s="13"/>
      <c r="PEV4" s="88"/>
      <c r="PEW4" s="89"/>
      <c r="PEX4" s="5"/>
      <c r="PEY4" s="20"/>
      <c r="PEZ4" s="5"/>
      <c r="PFA4" s="14"/>
      <c r="PFB4" s="14"/>
      <c r="PFC4" s="90"/>
      <c r="PFD4" s="13"/>
      <c r="PFE4" s="13"/>
      <c r="PFF4" s="88"/>
      <c r="PFG4" s="89"/>
      <c r="PFH4" s="5"/>
      <c r="PFI4" s="20"/>
      <c r="PFJ4" s="5"/>
      <c r="PFK4" s="14"/>
      <c r="PFL4" s="14"/>
      <c r="PFM4" s="90"/>
      <c r="PFN4" s="13"/>
      <c r="PFO4" s="13"/>
      <c r="PFP4" s="88"/>
      <c r="PFQ4" s="89"/>
      <c r="PFR4" s="5"/>
      <c r="PFS4" s="20"/>
      <c r="PFT4" s="5"/>
      <c r="PFU4" s="14"/>
      <c r="PFV4" s="14"/>
      <c r="PFW4" s="90"/>
      <c r="PFX4" s="13"/>
      <c r="PFY4" s="13"/>
      <c r="PFZ4" s="88"/>
      <c r="PGA4" s="89"/>
      <c r="PGB4" s="5"/>
      <c r="PGC4" s="20"/>
      <c r="PGD4" s="5"/>
      <c r="PGE4" s="14"/>
      <c r="PGF4" s="14"/>
      <c r="PGG4" s="90"/>
      <c r="PGH4" s="13"/>
      <c r="PGI4" s="13"/>
      <c r="PGJ4" s="88"/>
      <c r="PGK4" s="89"/>
      <c r="PGL4" s="5"/>
      <c r="PGM4" s="20"/>
      <c r="PGN4" s="5"/>
      <c r="PGO4" s="14"/>
      <c r="PGP4" s="14"/>
      <c r="PGQ4" s="90"/>
      <c r="PGR4" s="13"/>
      <c r="PGS4" s="13"/>
      <c r="PGT4" s="88"/>
      <c r="PGU4" s="89"/>
      <c r="PGV4" s="5"/>
      <c r="PGW4" s="20"/>
      <c r="PGX4" s="5"/>
      <c r="PGY4" s="14"/>
      <c r="PGZ4" s="14"/>
      <c r="PHA4" s="90"/>
      <c r="PHB4" s="13"/>
      <c r="PHC4" s="13"/>
      <c r="PHD4" s="88"/>
      <c r="PHE4" s="89"/>
      <c r="PHF4" s="5"/>
      <c r="PHG4" s="20"/>
      <c r="PHH4" s="5"/>
      <c r="PHI4" s="14"/>
      <c r="PHJ4" s="14"/>
      <c r="PHK4" s="90"/>
      <c r="PHL4" s="13"/>
      <c r="PHM4" s="13"/>
      <c r="PHN4" s="88"/>
      <c r="PHO4" s="89"/>
      <c r="PHP4" s="5"/>
      <c r="PHQ4" s="20"/>
      <c r="PHR4" s="5"/>
      <c r="PHS4" s="14"/>
      <c r="PHT4" s="14"/>
      <c r="PHU4" s="90"/>
      <c r="PHV4" s="13"/>
      <c r="PHW4" s="13"/>
      <c r="PHX4" s="88"/>
      <c r="PHY4" s="89"/>
      <c r="PHZ4" s="5"/>
      <c r="PIA4" s="20"/>
      <c r="PIB4" s="5"/>
      <c r="PIC4" s="14"/>
      <c r="PID4" s="14"/>
      <c r="PIE4" s="90"/>
      <c r="PIF4" s="13"/>
      <c r="PIG4" s="13"/>
      <c r="PIH4" s="88"/>
      <c r="PII4" s="89"/>
      <c r="PIJ4" s="5"/>
      <c r="PIK4" s="20"/>
      <c r="PIL4" s="5"/>
      <c r="PIM4" s="14"/>
      <c r="PIN4" s="14"/>
      <c r="PIO4" s="90"/>
      <c r="PIP4" s="13"/>
      <c r="PIQ4" s="13"/>
      <c r="PIR4" s="88"/>
      <c r="PIS4" s="89"/>
      <c r="PIT4" s="5"/>
      <c r="PIU4" s="20"/>
      <c r="PIV4" s="5"/>
      <c r="PIW4" s="14"/>
      <c r="PIX4" s="14"/>
      <c r="PIY4" s="90"/>
      <c r="PIZ4" s="13"/>
      <c r="PJA4" s="13"/>
      <c r="PJB4" s="88"/>
      <c r="PJC4" s="89"/>
      <c r="PJD4" s="5"/>
      <c r="PJE4" s="20"/>
      <c r="PJF4" s="5"/>
      <c r="PJG4" s="14"/>
      <c r="PJH4" s="14"/>
      <c r="PJI4" s="90"/>
      <c r="PJJ4" s="13"/>
      <c r="PJK4" s="13"/>
      <c r="PJL4" s="88"/>
      <c r="PJM4" s="89"/>
      <c r="PJN4" s="5"/>
      <c r="PJO4" s="20"/>
      <c r="PJP4" s="5"/>
      <c r="PJQ4" s="14"/>
      <c r="PJR4" s="14"/>
      <c r="PJS4" s="90"/>
      <c r="PJT4" s="13"/>
      <c r="PJU4" s="13"/>
      <c r="PJV4" s="88"/>
      <c r="PJW4" s="89"/>
      <c r="PJX4" s="5"/>
      <c r="PJY4" s="20"/>
      <c r="PJZ4" s="5"/>
      <c r="PKA4" s="14"/>
      <c r="PKB4" s="14"/>
      <c r="PKC4" s="90"/>
      <c r="PKD4" s="13"/>
      <c r="PKE4" s="13"/>
      <c r="PKF4" s="88"/>
      <c r="PKG4" s="89"/>
      <c r="PKH4" s="5"/>
      <c r="PKI4" s="20"/>
      <c r="PKJ4" s="5"/>
      <c r="PKK4" s="14"/>
      <c r="PKL4" s="14"/>
      <c r="PKM4" s="90"/>
      <c r="PKN4" s="13"/>
      <c r="PKO4" s="13"/>
      <c r="PKP4" s="88"/>
      <c r="PKQ4" s="89"/>
      <c r="PKR4" s="5"/>
      <c r="PKS4" s="20"/>
      <c r="PKT4" s="5"/>
      <c r="PKU4" s="14"/>
      <c r="PKV4" s="14"/>
      <c r="PKW4" s="90"/>
      <c r="PKX4" s="13"/>
      <c r="PKY4" s="13"/>
      <c r="PKZ4" s="88"/>
      <c r="PLA4" s="89"/>
      <c r="PLB4" s="5"/>
      <c r="PLC4" s="20"/>
      <c r="PLD4" s="5"/>
      <c r="PLE4" s="14"/>
      <c r="PLF4" s="14"/>
      <c r="PLG4" s="90"/>
      <c r="PLH4" s="13"/>
      <c r="PLI4" s="13"/>
      <c r="PLJ4" s="88"/>
      <c r="PLK4" s="89"/>
      <c r="PLL4" s="5"/>
      <c r="PLM4" s="20"/>
      <c r="PLN4" s="5"/>
      <c r="PLO4" s="14"/>
      <c r="PLP4" s="14"/>
      <c r="PLQ4" s="90"/>
      <c r="PLR4" s="13"/>
      <c r="PLS4" s="13"/>
      <c r="PLT4" s="88"/>
      <c r="PLU4" s="89"/>
      <c r="PLV4" s="5"/>
      <c r="PLW4" s="20"/>
      <c r="PLX4" s="5"/>
      <c r="PLY4" s="14"/>
      <c r="PLZ4" s="14"/>
      <c r="PMA4" s="90"/>
      <c r="PMB4" s="13"/>
      <c r="PMC4" s="13"/>
      <c r="PMD4" s="88"/>
      <c r="PME4" s="89"/>
      <c r="PMF4" s="5"/>
      <c r="PMG4" s="20"/>
      <c r="PMH4" s="5"/>
      <c r="PMI4" s="14"/>
      <c r="PMJ4" s="14"/>
      <c r="PMK4" s="90"/>
      <c r="PML4" s="13"/>
      <c r="PMM4" s="13"/>
      <c r="PMN4" s="88"/>
      <c r="PMO4" s="89"/>
      <c r="PMP4" s="5"/>
      <c r="PMQ4" s="20"/>
      <c r="PMR4" s="5"/>
      <c r="PMS4" s="14"/>
      <c r="PMT4" s="14"/>
      <c r="PMU4" s="90"/>
      <c r="PMV4" s="13"/>
      <c r="PMW4" s="13"/>
      <c r="PMX4" s="88"/>
      <c r="PMY4" s="89"/>
      <c r="PMZ4" s="5"/>
      <c r="PNA4" s="20"/>
      <c r="PNB4" s="5"/>
      <c r="PNC4" s="14"/>
      <c r="PND4" s="14"/>
      <c r="PNE4" s="90"/>
      <c r="PNF4" s="13"/>
      <c r="PNG4" s="13"/>
      <c r="PNH4" s="88"/>
      <c r="PNI4" s="89"/>
      <c r="PNJ4" s="5"/>
      <c r="PNK4" s="20"/>
      <c r="PNL4" s="5"/>
      <c r="PNM4" s="14"/>
      <c r="PNN4" s="14"/>
      <c r="PNO4" s="90"/>
      <c r="PNP4" s="13"/>
      <c r="PNQ4" s="13"/>
      <c r="PNR4" s="88"/>
      <c r="PNS4" s="89"/>
      <c r="PNT4" s="5"/>
      <c r="PNU4" s="20"/>
      <c r="PNV4" s="5"/>
      <c r="PNW4" s="14"/>
      <c r="PNX4" s="14"/>
      <c r="PNY4" s="90"/>
      <c r="PNZ4" s="13"/>
      <c r="POA4" s="13"/>
      <c r="POB4" s="88"/>
      <c r="POC4" s="89"/>
      <c r="POD4" s="5"/>
      <c r="POE4" s="20"/>
      <c r="POF4" s="5"/>
      <c r="POG4" s="14"/>
      <c r="POH4" s="14"/>
      <c r="POI4" s="90"/>
      <c r="POJ4" s="13"/>
      <c r="POK4" s="13"/>
      <c r="POL4" s="88"/>
      <c r="POM4" s="89"/>
      <c r="PON4" s="5"/>
      <c r="POO4" s="20"/>
      <c r="POP4" s="5"/>
      <c r="POQ4" s="14"/>
      <c r="POR4" s="14"/>
      <c r="POS4" s="90"/>
      <c r="POT4" s="13"/>
      <c r="POU4" s="13"/>
      <c r="POV4" s="88"/>
      <c r="POW4" s="89"/>
      <c r="POX4" s="5"/>
      <c r="POY4" s="20"/>
      <c r="POZ4" s="5"/>
      <c r="PPA4" s="14"/>
      <c r="PPB4" s="14"/>
      <c r="PPC4" s="90"/>
      <c r="PPD4" s="13"/>
      <c r="PPE4" s="13"/>
      <c r="PPF4" s="88"/>
      <c r="PPG4" s="89"/>
      <c r="PPH4" s="5"/>
      <c r="PPI4" s="20"/>
      <c r="PPJ4" s="5"/>
      <c r="PPK4" s="14"/>
      <c r="PPL4" s="14"/>
      <c r="PPM4" s="90"/>
      <c r="PPN4" s="13"/>
      <c r="PPO4" s="13"/>
      <c r="PPP4" s="88"/>
      <c r="PPQ4" s="89"/>
      <c r="PPR4" s="5"/>
      <c r="PPS4" s="20"/>
      <c r="PPT4" s="5"/>
      <c r="PPU4" s="14"/>
      <c r="PPV4" s="14"/>
      <c r="PPW4" s="90"/>
      <c r="PPX4" s="13"/>
      <c r="PPY4" s="13"/>
      <c r="PPZ4" s="88"/>
      <c r="PQA4" s="89"/>
      <c r="PQB4" s="5"/>
      <c r="PQC4" s="20"/>
      <c r="PQD4" s="5"/>
      <c r="PQE4" s="14"/>
      <c r="PQF4" s="14"/>
      <c r="PQG4" s="90"/>
      <c r="PQH4" s="13"/>
      <c r="PQI4" s="13"/>
      <c r="PQJ4" s="88"/>
      <c r="PQK4" s="89"/>
      <c r="PQL4" s="5"/>
      <c r="PQM4" s="20"/>
      <c r="PQN4" s="5"/>
      <c r="PQO4" s="14"/>
      <c r="PQP4" s="14"/>
      <c r="PQQ4" s="90"/>
      <c r="PQR4" s="13"/>
      <c r="PQS4" s="13"/>
      <c r="PQT4" s="88"/>
      <c r="PQU4" s="89"/>
      <c r="PQV4" s="5"/>
      <c r="PQW4" s="20"/>
      <c r="PQX4" s="5"/>
      <c r="PQY4" s="14"/>
      <c r="PQZ4" s="14"/>
      <c r="PRA4" s="90"/>
      <c r="PRB4" s="13"/>
      <c r="PRC4" s="13"/>
      <c r="PRD4" s="88"/>
      <c r="PRE4" s="89"/>
      <c r="PRF4" s="5"/>
      <c r="PRG4" s="20"/>
      <c r="PRH4" s="5"/>
      <c r="PRI4" s="14"/>
      <c r="PRJ4" s="14"/>
      <c r="PRK4" s="90"/>
      <c r="PRL4" s="13"/>
      <c r="PRM4" s="13"/>
      <c r="PRN4" s="88"/>
      <c r="PRO4" s="89"/>
      <c r="PRP4" s="5"/>
      <c r="PRQ4" s="20"/>
      <c r="PRR4" s="5"/>
      <c r="PRS4" s="14"/>
      <c r="PRT4" s="14"/>
      <c r="PRU4" s="90"/>
      <c r="PRV4" s="13"/>
      <c r="PRW4" s="13"/>
      <c r="PRX4" s="88"/>
      <c r="PRY4" s="89"/>
      <c r="PRZ4" s="5"/>
      <c r="PSA4" s="20"/>
      <c r="PSB4" s="5"/>
      <c r="PSC4" s="14"/>
      <c r="PSD4" s="14"/>
      <c r="PSE4" s="90"/>
      <c r="PSF4" s="13"/>
      <c r="PSG4" s="13"/>
      <c r="PSH4" s="88"/>
      <c r="PSI4" s="89"/>
      <c r="PSJ4" s="5"/>
      <c r="PSK4" s="20"/>
      <c r="PSL4" s="5"/>
      <c r="PSM4" s="14"/>
      <c r="PSN4" s="14"/>
      <c r="PSO4" s="90"/>
      <c r="PSP4" s="13"/>
      <c r="PSQ4" s="13"/>
      <c r="PSR4" s="88"/>
      <c r="PSS4" s="89"/>
      <c r="PST4" s="5"/>
      <c r="PSU4" s="20"/>
      <c r="PSV4" s="5"/>
      <c r="PSW4" s="14"/>
      <c r="PSX4" s="14"/>
      <c r="PSY4" s="90"/>
      <c r="PSZ4" s="13"/>
      <c r="PTA4" s="13"/>
      <c r="PTB4" s="88"/>
      <c r="PTC4" s="89"/>
      <c r="PTD4" s="5"/>
      <c r="PTE4" s="20"/>
      <c r="PTF4" s="5"/>
      <c r="PTG4" s="14"/>
      <c r="PTH4" s="14"/>
      <c r="PTI4" s="90"/>
      <c r="PTJ4" s="13"/>
      <c r="PTK4" s="13"/>
      <c r="PTL4" s="88"/>
      <c r="PTM4" s="89"/>
      <c r="PTN4" s="5"/>
      <c r="PTO4" s="20"/>
      <c r="PTP4" s="5"/>
      <c r="PTQ4" s="14"/>
      <c r="PTR4" s="14"/>
      <c r="PTS4" s="90"/>
      <c r="PTT4" s="13"/>
      <c r="PTU4" s="13"/>
      <c r="PTV4" s="88"/>
      <c r="PTW4" s="89"/>
      <c r="PTX4" s="5"/>
      <c r="PTY4" s="20"/>
      <c r="PTZ4" s="5"/>
      <c r="PUA4" s="14"/>
      <c r="PUB4" s="14"/>
      <c r="PUC4" s="90"/>
      <c r="PUD4" s="13"/>
      <c r="PUE4" s="13"/>
      <c r="PUF4" s="88"/>
      <c r="PUG4" s="89"/>
      <c r="PUH4" s="5"/>
      <c r="PUI4" s="20"/>
      <c r="PUJ4" s="5"/>
      <c r="PUK4" s="14"/>
      <c r="PUL4" s="14"/>
      <c r="PUM4" s="90"/>
      <c r="PUN4" s="13"/>
      <c r="PUO4" s="13"/>
      <c r="PUP4" s="88"/>
      <c r="PUQ4" s="89"/>
      <c r="PUR4" s="5"/>
      <c r="PUS4" s="20"/>
      <c r="PUT4" s="5"/>
      <c r="PUU4" s="14"/>
      <c r="PUV4" s="14"/>
      <c r="PUW4" s="90"/>
      <c r="PUX4" s="13"/>
      <c r="PUY4" s="13"/>
      <c r="PUZ4" s="88"/>
      <c r="PVA4" s="89"/>
      <c r="PVB4" s="5"/>
      <c r="PVC4" s="20"/>
      <c r="PVD4" s="5"/>
      <c r="PVE4" s="14"/>
      <c r="PVF4" s="14"/>
      <c r="PVG4" s="90"/>
      <c r="PVH4" s="13"/>
      <c r="PVI4" s="13"/>
      <c r="PVJ4" s="88"/>
      <c r="PVK4" s="89"/>
      <c r="PVL4" s="5"/>
      <c r="PVM4" s="20"/>
      <c r="PVN4" s="5"/>
      <c r="PVO4" s="14"/>
      <c r="PVP4" s="14"/>
      <c r="PVQ4" s="90"/>
      <c r="PVR4" s="13"/>
      <c r="PVS4" s="13"/>
      <c r="PVT4" s="88"/>
      <c r="PVU4" s="89"/>
      <c r="PVV4" s="5"/>
      <c r="PVW4" s="20"/>
      <c r="PVX4" s="5"/>
      <c r="PVY4" s="14"/>
      <c r="PVZ4" s="14"/>
      <c r="PWA4" s="90"/>
      <c r="PWB4" s="13"/>
      <c r="PWC4" s="13"/>
      <c r="PWD4" s="88"/>
      <c r="PWE4" s="89"/>
      <c r="PWF4" s="5"/>
      <c r="PWG4" s="20"/>
      <c r="PWH4" s="5"/>
      <c r="PWI4" s="14"/>
      <c r="PWJ4" s="14"/>
      <c r="PWK4" s="90"/>
      <c r="PWL4" s="13"/>
      <c r="PWM4" s="13"/>
      <c r="PWN4" s="88"/>
      <c r="PWO4" s="89"/>
      <c r="PWP4" s="5"/>
      <c r="PWQ4" s="20"/>
      <c r="PWR4" s="5"/>
      <c r="PWS4" s="14"/>
      <c r="PWT4" s="14"/>
      <c r="PWU4" s="90"/>
      <c r="PWV4" s="13"/>
      <c r="PWW4" s="13"/>
      <c r="PWX4" s="88"/>
      <c r="PWY4" s="89"/>
      <c r="PWZ4" s="5"/>
      <c r="PXA4" s="20"/>
      <c r="PXB4" s="5"/>
      <c r="PXC4" s="14"/>
      <c r="PXD4" s="14"/>
      <c r="PXE4" s="90"/>
      <c r="PXF4" s="13"/>
      <c r="PXG4" s="13"/>
      <c r="PXH4" s="88"/>
      <c r="PXI4" s="89"/>
      <c r="PXJ4" s="5"/>
      <c r="PXK4" s="20"/>
      <c r="PXL4" s="5"/>
      <c r="PXM4" s="14"/>
      <c r="PXN4" s="14"/>
      <c r="PXO4" s="90"/>
      <c r="PXP4" s="13"/>
      <c r="PXQ4" s="13"/>
      <c r="PXR4" s="88"/>
      <c r="PXS4" s="89"/>
      <c r="PXT4" s="5"/>
      <c r="PXU4" s="20"/>
      <c r="PXV4" s="5"/>
      <c r="PXW4" s="14"/>
      <c r="PXX4" s="14"/>
      <c r="PXY4" s="90"/>
      <c r="PXZ4" s="13"/>
      <c r="PYA4" s="13"/>
      <c r="PYB4" s="88"/>
      <c r="PYC4" s="89"/>
      <c r="PYD4" s="5"/>
      <c r="PYE4" s="20"/>
      <c r="PYF4" s="5"/>
      <c r="PYG4" s="14"/>
      <c r="PYH4" s="14"/>
      <c r="PYI4" s="90"/>
      <c r="PYJ4" s="13"/>
      <c r="PYK4" s="13"/>
      <c r="PYL4" s="88"/>
      <c r="PYM4" s="89"/>
      <c r="PYN4" s="5"/>
      <c r="PYO4" s="20"/>
      <c r="PYP4" s="5"/>
      <c r="PYQ4" s="14"/>
      <c r="PYR4" s="14"/>
      <c r="PYS4" s="90"/>
      <c r="PYT4" s="13"/>
      <c r="PYU4" s="13"/>
      <c r="PYV4" s="88"/>
      <c r="PYW4" s="89"/>
      <c r="PYX4" s="5"/>
      <c r="PYY4" s="20"/>
      <c r="PYZ4" s="5"/>
      <c r="PZA4" s="14"/>
      <c r="PZB4" s="14"/>
      <c r="PZC4" s="90"/>
      <c r="PZD4" s="13"/>
      <c r="PZE4" s="13"/>
      <c r="PZF4" s="88"/>
      <c r="PZG4" s="89"/>
      <c r="PZH4" s="5"/>
      <c r="PZI4" s="20"/>
      <c r="PZJ4" s="5"/>
      <c r="PZK4" s="14"/>
      <c r="PZL4" s="14"/>
      <c r="PZM4" s="90"/>
      <c r="PZN4" s="13"/>
      <c r="PZO4" s="13"/>
      <c r="PZP4" s="88"/>
      <c r="PZQ4" s="89"/>
      <c r="PZR4" s="5"/>
      <c r="PZS4" s="20"/>
      <c r="PZT4" s="5"/>
      <c r="PZU4" s="14"/>
      <c r="PZV4" s="14"/>
      <c r="PZW4" s="90"/>
      <c r="PZX4" s="13"/>
      <c r="PZY4" s="13"/>
      <c r="PZZ4" s="88"/>
      <c r="QAA4" s="89"/>
      <c r="QAB4" s="5"/>
      <c r="QAC4" s="20"/>
      <c r="QAD4" s="5"/>
      <c r="QAE4" s="14"/>
      <c r="QAF4" s="14"/>
      <c r="QAG4" s="90"/>
      <c r="QAH4" s="13"/>
      <c r="QAI4" s="13"/>
      <c r="QAJ4" s="88"/>
      <c r="QAK4" s="89"/>
      <c r="QAL4" s="5"/>
      <c r="QAM4" s="20"/>
      <c r="QAN4" s="5"/>
      <c r="QAO4" s="14"/>
      <c r="QAP4" s="14"/>
      <c r="QAQ4" s="90"/>
      <c r="QAR4" s="13"/>
      <c r="QAS4" s="13"/>
      <c r="QAT4" s="88"/>
      <c r="QAU4" s="89"/>
      <c r="QAV4" s="5"/>
      <c r="QAW4" s="20"/>
      <c r="QAX4" s="5"/>
      <c r="QAY4" s="14"/>
      <c r="QAZ4" s="14"/>
      <c r="QBA4" s="90"/>
      <c r="QBB4" s="13"/>
      <c r="QBC4" s="13"/>
      <c r="QBD4" s="88"/>
      <c r="QBE4" s="89"/>
      <c r="QBF4" s="5"/>
      <c r="QBG4" s="20"/>
      <c r="QBH4" s="5"/>
      <c r="QBI4" s="14"/>
      <c r="QBJ4" s="14"/>
      <c r="QBK4" s="90"/>
      <c r="QBL4" s="13"/>
      <c r="QBM4" s="13"/>
      <c r="QBN4" s="88"/>
      <c r="QBO4" s="89"/>
      <c r="QBP4" s="5"/>
      <c r="QBQ4" s="20"/>
      <c r="QBR4" s="5"/>
      <c r="QBS4" s="14"/>
      <c r="QBT4" s="14"/>
      <c r="QBU4" s="90"/>
      <c r="QBV4" s="13"/>
      <c r="QBW4" s="13"/>
      <c r="QBX4" s="88"/>
      <c r="QBY4" s="89"/>
      <c r="QBZ4" s="5"/>
      <c r="QCA4" s="20"/>
      <c r="QCB4" s="5"/>
      <c r="QCC4" s="14"/>
      <c r="QCD4" s="14"/>
      <c r="QCE4" s="90"/>
      <c r="QCF4" s="13"/>
      <c r="QCG4" s="13"/>
      <c r="QCH4" s="88"/>
      <c r="QCI4" s="89"/>
      <c r="QCJ4" s="5"/>
      <c r="QCK4" s="20"/>
      <c r="QCL4" s="5"/>
      <c r="QCM4" s="14"/>
      <c r="QCN4" s="14"/>
      <c r="QCO4" s="90"/>
      <c r="QCP4" s="13"/>
      <c r="QCQ4" s="13"/>
      <c r="QCR4" s="88"/>
      <c r="QCS4" s="89"/>
      <c r="QCT4" s="5"/>
      <c r="QCU4" s="20"/>
      <c r="QCV4" s="5"/>
      <c r="QCW4" s="14"/>
      <c r="QCX4" s="14"/>
      <c r="QCY4" s="90"/>
      <c r="QCZ4" s="13"/>
      <c r="QDA4" s="13"/>
      <c r="QDB4" s="88"/>
      <c r="QDC4" s="89"/>
      <c r="QDD4" s="5"/>
      <c r="QDE4" s="20"/>
      <c r="QDF4" s="5"/>
      <c r="QDG4" s="14"/>
      <c r="QDH4" s="14"/>
      <c r="QDI4" s="90"/>
      <c r="QDJ4" s="13"/>
      <c r="QDK4" s="13"/>
      <c r="QDL4" s="88"/>
      <c r="QDM4" s="89"/>
      <c r="QDN4" s="5"/>
      <c r="QDO4" s="20"/>
      <c r="QDP4" s="5"/>
      <c r="QDQ4" s="14"/>
      <c r="QDR4" s="14"/>
      <c r="QDS4" s="90"/>
      <c r="QDT4" s="13"/>
      <c r="QDU4" s="13"/>
      <c r="QDV4" s="88"/>
      <c r="QDW4" s="89"/>
      <c r="QDX4" s="5"/>
      <c r="QDY4" s="20"/>
      <c r="QDZ4" s="5"/>
      <c r="QEA4" s="14"/>
      <c r="QEB4" s="14"/>
      <c r="QEC4" s="90"/>
      <c r="QED4" s="13"/>
      <c r="QEE4" s="13"/>
      <c r="QEF4" s="88"/>
      <c r="QEG4" s="89"/>
      <c r="QEH4" s="5"/>
      <c r="QEI4" s="20"/>
      <c r="QEJ4" s="5"/>
      <c r="QEK4" s="14"/>
      <c r="QEL4" s="14"/>
      <c r="QEM4" s="90"/>
      <c r="QEN4" s="13"/>
      <c r="QEO4" s="13"/>
      <c r="QEP4" s="88"/>
      <c r="QEQ4" s="89"/>
      <c r="QER4" s="5"/>
      <c r="QES4" s="20"/>
      <c r="QET4" s="5"/>
      <c r="QEU4" s="14"/>
      <c r="QEV4" s="14"/>
      <c r="QEW4" s="90"/>
      <c r="QEX4" s="13"/>
      <c r="QEY4" s="13"/>
      <c r="QEZ4" s="88"/>
      <c r="QFA4" s="89"/>
      <c r="QFB4" s="5"/>
      <c r="QFC4" s="20"/>
      <c r="QFD4" s="5"/>
      <c r="QFE4" s="14"/>
      <c r="QFF4" s="14"/>
      <c r="QFG4" s="90"/>
      <c r="QFH4" s="13"/>
      <c r="QFI4" s="13"/>
      <c r="QFJ4" s="88"/>
      <c r="QFK4" s="89"/>
      <c r="QFL4" s="5"/>
      <c r="QFM4" s="20"/>
      <c r="QFN4" s="5"/>
      <c r="QFO4" s="14"/>
      <c r="QFP4" s="14"/>
      <c r="QFQ4" s="90"/>
      <c r="QFR4" s="13"/>
      <c r="QFS4" s="13"/>
      <c r="QFT4" s="88"/>
      <c r="QFU4" s="89"/>
      <c r="QFV4" s="5"/>
      <c r="QFW4" s="20"/>
      <c r="QFX4" s="5"/>
      <c r="QFY4" s="14"/>
      <c r="QFZ4" s="14"/>
      <c r="QGA4" s="90"/>
      <c r="QGB4" s="13"/>
      <c r="QGC4" s="13"/>
      <c r="QGD4" s="88"/>
      <c r="QGE4" s="89"/>
      <c r="QGF4" s="5"/>
      <c r="QGG4" s="20"/>
      <c r="QGH4" s="5"/>
      <c r="QGI4" s="14"/>
      <c r="QGJ4" s="14"/>
      <c r="QGK4" s="90"/>
      <c r="QGL4" s="13"/>
      <c r="QGM4" s="13"/>
      <c r="QGN4" s="88"/>
      <c r="QGO4" s="89"/>
      <c r="QGP4" s="5"/>
      <c r="QGQ4" s="20"/>
      <c r="QGR4" s="5"/>
      <c r="QGS4" s="14"/>
      <c r="QGT4" s="14"/>
      <c r="QGU4" s="90"/>
      <c r="QGV4" s="13"/>
      <c r="QGW4" s="13"/>
      <c r="QGX4" s="88"/>
      <c r="QGY4" s="89"/>
      <c r="QGZ4" s="5"/>
      <c r="QHA4" s="20"/>
      <c r="QHB4" s="5"/>
      <c r="QHC4" s="14"/>
      <c r="QHD4" s="14"/>
      <c r="QHE4" s="90"/>
      <c r="QHF4" s="13"/>
      <c r="QHG4" s="13"/>
      <c r="QHH4" s="88"/>
      <c r="QHI4" s="89"/>
      <c r="QHJ4" s="5"/>
      <c r="QHK4" s="20"/>
      <c r="QHL4" s="5"/>
      <c r="QHM4" s="14"/>
      <c r="QHN4" s="14"/>
      <c r="QHO4" s="90"/>
      <c r="QHP4" s="13"/>
      <c r="QHQ4" s="13"/>
      <c r="QHR4" s="88"/>
      <c r="QHS4" s="89"/>
      <c r="QHT4" s="5"/>
      <c r="QHU4" s="20"/>
      <c r="QHV4" s="5"/>
      <c r="QHW4" s="14"/>
      <c r="QHX4" s="14"/>
      <c r="QHY4" s="90"/>
      <c r="QHZ4" s="13"/>
      <c r="QIA4" s="13"/>
      <c r="QIB4" s="88"/>
      <c r="QIC4" s="89"/>
      <c r="QID4" s="5"/>
      <c r="QIE4" s="20"/>
      <c r="QIF4" s="5"/>
      <c r="QIG4" s="14"/>
      <c r="QIH4" s="14"/>
      <c r="QII4" s="90"/>
      <c r="QIJ4" s="13"/>
      <c r="QIK4" s="13"/>
      <c r="QIL4" s="88"/>
      <c r="QIM4" s="89"/>
      <c r="QIN4" s="5"/>
      <c r="QIO4" s="20"/>
      <c r="QIP4" s="5"/>
      <c r="QIQ4" s="14"/>
      <c r="QIR4" s="14"/>
      <c r="QIS4" s="90"/>
      <c r="QIT4" s="13"/>
      <c r="QIU4" s="13"/>
      <c r="QIV4" s="88"/>
      <c r="QIW4" s="89"/>
      <c r="QIX4" s="5"/>
      <c r="QIY4" s="20"/>
      <c r="QIZ4" s="5"/>
      <c r="QJA4" s="14"/>
      <c r="QJB4" s="14"/>
      <c r="QJC4" s="90"/>
      <c r="QJD4" s="13"/>
      <c r="QJE4" s="13"/>
      <c r="QJF4" s="88"/>
      <c r="QJG4" s="89"/>
      <c r="QJH4" s="5"/>
      <c r="QJI4" s="20"/>
      <c r="QJJ4" s="5"/>
      <c r="QJK4" s="14"/>
      <c r="QJL4" s="14"/>
      <c r="QJM4" s="90"/>
      <c r="QJN4" s="13"/>
      <c r="QJO4" s="13"/>
      <c r="QJP4" s="88"/>
      <c r="QJQ4" s="89"/>
      <c r="QJR4" s="5"/>
      <c r="QJS4" s="20"/>
      <c r="QJT4" s="5"/>
      <c r="QJU4" s="14"/>
      <c r="QJV4" s="14"/>
      <c r="QJW4" s="90"/>
      <c r="QJX4" s="13"/>
      <c r="QJY4" s="13"/>
      <c r="QJZ4" s="88"/>
      <c r="QKA4" s="89"/>
      <c r="QKB4" s="5"/>
      <c r="QKC4" s="20"/>
      <c r="QKD4" s="5"/>
      <c r="QKE4" s="14"/>
      <c r="QKF4" s="14"/>
      <c r="QKG4" s="90"/>
      <c r="QKH4" s="13"/>
      <c r="QKI4" s="13"/>
      <c r="QKJ4" s="88"/>
      <c r="QKK4" s="89"/>
      <c r="QKL4" s="5"/>
      <c r="QKM4" s="20"/>
      <c r="QKN4" s="5"/>
      <c r="QKO4" s="14"/>
      <c r="QKP4" s="14"/>
      <c r="QKQ4" s="90"/>
      <c r="QKR4" s="13"/>
      <c r="QKS4" s="13"/>
      <c r="QKT4" s="88"/>
      <c r="QKU4" s="89"/>
      <c r="QKV4" s="5"/>
      <c r="QKW4" s="20"/>
      <c r="QKX4" s="5"/>
      <c r="QKY4" s="14"/>
      <c r="QKZ4" s="14"/>
      <c r="QLA4" s="90"/>
      <c r="QLB4" s="13"/>
      <c r="QLC4" s="13"/>
      <c r="QLD4" s="88"/>
      <c r="QLE4" s="89"/>
      <c r="QLF4" s="5"/>
      <c r="QLG4" s="20"/>
      <c r="QLH4" s="5"/>
      <c r="QLI4" s="14"/>
      <c r="QLJ4" s="14"/>
      <c r="QLK4" s="90"/>
      <c r="QLL4" s="13"/>
      <c r="QLM4" s="13"/>
      <c r="QLN4" s="88"/>
      <c r="QLO4" s="89"/>
      <c r="QLP4" s="5"/>
      <c r="QLQ4" s="20"/>
      <c r="QLR4" s="5"/>
      <c r="QLS4" s="14"/>
      <c r="QLT4" s="14"/>
      <c r="QLU4" s="90"/>
      <c r="QLV4" s="13"/>
      <c r="QLW4" s="13"/>
      <c r="QLX4" s="88"/>
      <c r="QLY4" s="89"/>
      <c r="QLZ4" s="5"/>
      <c r="QMA4" s="20"/>
      <c r="QMB4" s="5"/>
      <c r="QMC4" s="14"/>
      <c r="QMD4" s="14"/>
      <c r="QME4" s="90"/>
      <c r="QMF4" s="13"/>
      <c r="QMG4" s="13"/>
      <c r="QMH4" s="88"/>
      <c r="QMI4" s="89"/>
      <c r="QMJ4" s="5"/>
      <c r="QMK4" s="20"/>
      <c r="QML4" s="5"/>
      <c r="QMM4" s="14"/>
      <c r="QMN4" s="14"/>
      <c r="QMO4" s="90"/>
      <c r="QMP4" s="13"/>
      <c r="QMQ4" s="13"/>
      <c r="QMR4" s="88"/>
      <c r="QMS4" s="89"/>
      <c r="QMT4" s="5"/>
      <c r="QMU4" s="20"/>
      <c r="QMV4" s="5"/>
      <c r="QMW4" s="14"/>
      <c r="QMX4" s="14"/>
      <c r="QMY4" s="90"/>
      <c r="QMZ4" s="13"/>
      <c r="QNA4" s="13"/>
      <c r="QNB4" s="88"/>
      <c r="QNC4" s="89"/>
      <c r="QND4" s="5"/>
      <c r="QNE4" s="20"/>
      <c r="QNF4" s="5"/>
      <c r="QNG4" s="14"/>
      <c r="QNH4" s="14"/>
      <c r="QNI4" s="90"/>
      <c r="QNJ4" s="13"/>
      <c r="QNK4" s="13"/>
      <c r="QNL4" s="88"/>
      <c r="QNM4" s="89"/>
      <c r="QNN4" s="5"/>
      <c r="QNO4" s="20"/>
      <c r="QNP4" s="5"/>
      <c r="QNQ4" s="14"/>
      <c r="QNR4" s="14"/>
      <c r="QNS4" s="90"/>
      <c r="QNT4" s="13"/>
      <c r="QNU4" s="13"/>
      <c r="QNV4" s="88"/>
      <c r="QNW4" s="89"/>
      <c r="QNX4" s="5"/>
      <c r="QNY4" s="20"/>
      <c r="QNZ4" s="5"/>
      <c r="QOA4" s="14"/>
      <c r="QOB4" s="14"/>
      <c r="QOC4" s="90"/>
      <c r="QOD4" s="13"/>
      <c r="QOE4" s="13"/>
      <c r="QOF4" s="88"/>
      <c r="QOG4" s="89"/>
      <c r="QOH4" s="5"/>
      <c r="QOI4" s="20"/>
      <c r="QOJ4" s="5"/>
      <c r="QOK4" s="14"/>
      <c r="QOL4" s="14"/>
      <c r="QOM4" s="90"/>
      <c r="QON4" s="13"/>
      <c r="QOO4" s="13"/>
      <c r="QOP4" s="88"/>
      <c r="QOQ4" s="89"/>
      <c r="QOR4" s="5"/>
      <c r="QOS4" s="20"/>
      <c r="QOT4" s="5"/>
      <c r="QOU4" s="14"/>
      <c r="QOV4" s="14"/>
      <c r="QOW4" s="90"/>
      <c r="QOX4" s="13"/>
      <c r="QOY4" s="13"/>
      <c r="QOZ4" s="88"/>
      <c r="QPA4" s="89"/>
      <c r="QPB4" s="5"/>
      <c r="QPC4" s="20"/>
      <c r="QPD4" s="5"/>
      <c r="QPE4" s="14"/>
      <c r="QPF4" s="14"/>
      <c r="QPG4" s="90"/>
      <c r="QPH4" s="13"/>
      <c r="QPI4" s="13"/>
      <c r="QPJ4" s="88"/>
      <c r="QPK4" s="89"/>
      <c r="QPL4" s="5"/>
      <c r="QPM4" s="20"/>
      <c r="QPN4" s="5"/>
      <c r="QPO4" s="14"/>
      <c r="QPP4" s="14"/>
      <c r="QPQ4" s="90"/>
      <c r="QPR4" s="13"/>
      <c r="QPS4" s="13"/>
      <c r="QPT4" s="88"/>
      <c r="QPU4" s="89"/>
      <c r="QPV4" s="5"/>
      <c r="QPW4" s="20"/>
      <c r="QPX4" s="5"/>
      <c r="QPY4" s="14"/>
      <c r="QPZ4" s="14"/>
      <c r="QQA4" s="90"/>
      <c r="QQB4" s="13"/>
      <c r="QQC4" s="13"/>
      <c r="QQD4" s="88"/>
      <c r="QQE4" s="89"/>
      <c r="QQF4" s="5"/>
      <c r="QQG4" s="20"/>
      <c r="QQH4" s="5"/>
      <c r="QQI4" s="14"/>
      <c r="QQJ4" s="14"/>
      <c r="QQK4" s="90"/>
      <c r="QQL4" s="13"/>
      <c r="QQM4" s="13"/>
      <c r="QQN4" s="88"/>
      <c r="QQO4" s="89"/>
      <c r="QQP4" s="5"/>
      <c r="QQQ4" s="20"/>
      <c r="QQR4" s="5"/>
      <c r="QQS4" s="14"/>
      <c r="QQT4" s="14"/>
      <c r="QQU4" s="90"/>
      <c r="QQV4" s="13"/>
      <c r="QQW4" s="13"/>
      <c r="QQX4" s="88"/>
      <c r="QQY4" s="89"/>
      <c r="QQZ4" s="5"/>
      <c r="QRA4" s="20"/>
      <c r="QRB4" s="5"/>
      <c r="QRC4" s="14"/>
      <c r="QRD4" s="14"/>
      <c r="QRE4" s="90"/>
      <c r="QRF4" s="13"/>
      <c r="QRG4" s="13"/>
      <c r="QRH4" s="88"/>
      <c r="QRI4" s="89"/>
      <c r="QRJ4" s="5"/>
      <c r="QRK4" s="20"/>
      <c r="QRL4" s="5"/>
      <c r="QRM4" s="14"/>
      <c r="QRN4" s="14"/>
      <c r="QRO4" s="90"/>
      <c r="QRP4" s="13"/>
      <c r="QRQ4" s="13"/>
      <c r="QRR4" s="88"/>
      <c r="QRS4" s="89"/>
      <c r="QRT4" s="5"/>
      <c r="QRU4" s="20"/>
      <c r="QRV4" s="5"/>
      <c r="QRW4" s="14"/>
      <c r="QRX4" s="14"/>
      <c r="QRY4" s="90"/>
      <c r="QRZ4" s="13"/>
      <c r="QSA4" s="13"/>
      <c r="QSB4" s="88"/>
      <c r="QSC4" s="89"/>
      <c r="QSD4" s="5"/>
      <c r="QSE4" s="20"/>
      <c r="QSF4" s="5"/>
      <c r="QSG4" s="14"/>
      <c r="QSH4" s="14"/>
      <c r="QSI4" s="90"/>
      <c r="QSJ4" s="13"/>
      <c r="QSK4" s="13"/>
      <c r="QSL4" s="88"/>
      <c r="QSM4" s="89"/>
      <c r="QSN4" s="5"/>
      <c r="QSO4" s="20"/>
      <c r="QSP4" s="5"/>
      <c r="QSQ4" s="14"/>
      <c r="QSR4" s="14"/>
      <c r="QSS4" s="90"/>
      <c r="QST4" s="13"/>
      <c r="QSU4" s="13"/>
      <c r="QSV4" s="88"/>
      <c r="QSW4" s="89"/>
      <c r="QSX4" s="5"/>
      <c r="QSY4" s="20"/>
      <c r="QSZ4" s="5"/>
      <c r="QTA4" s="14"/>
      <c r="QTB4" s="14"/>
      <c r="QTC4" s="90"/>
      <c r="QTD4" s="13"/>
      <c r="QTE4" s="13"/>
      <c r="QTF4" s="88"/>
      <c r="QTG4" s="89"/>
      <c r="QTH4" s="5"/>
      <c r="QTI4" s="20"/>
      <c r="QTJ4" s="5"/>
      <c r="QTK4" s="14"/>
      <c r="QTL4" s="14"/>
      <c r="QTM4" s="90"/>
      <c r="QTN4" s="13"/>
      <c r="QTO4" s="13"/>
      <c r="QTP4" s="88"/>
      <c r="QTQ4" s="89"/>
      <c r="QTR4" s="5"/>
      <c r="QTS4" s="20"/>
      <c r="QTT4" s="5"/>
      <c r="QTU4" s="14"/>
      <c r="QTV4" s="14"/>
      <c r="QTW4" s="90"/>
      <c r="QTX4" s="13"/>
      <c r="QTY4" s="13"/>
      <c r="QTZ4" s="88"/>
      <c r="QUA4" s="89"/>
      <c r="QUB4" s="5"/>
      <c r="QUC4" s="20"/>
      <c r="QUD4" s="5"/>
      <c r="QUE4" s="14"/>
      <c r="QUF4" s="14"/>
      <c r="QUG4" s="90"/>
      <c r="QUH4" s="13"/>
      <c r="QUI4" s="13"/>
      <c r="QUJ4" s="88"/>
      <c r="QUK4" s="89"/>
      <c r="QUL4" s="5"/>
      <c r="QUM4" s="20"/>
      <c r="QUN4" s="5"/>
      <c r="QUO4" s="14"/>
      <c r="QUP4" s="14"/>
      <c r="QUQ4" s="90"/>
      <c r="QUR4" s="13"/>
      <c r="QUS4" s="13"/>
      <c r="QUT4" s="88"/>
      <c r="QUU4" s="89"/>
      <c r="QUV4" s="5"/>
      <c r="QUW4" s="20"/>
      <c r="QUX4" s="5"/>
      <c r="QUY4" s="14"/>
      <c r="QUZ4" s="14"/>
      <c r="QVA4" s="90"/>
      <c r="QVB4" s="13"/>
      <c r="QVC4" s="13"/>
      <c r="QVD4" s="88"/>
      <c r="QVE4" s="89"/>
      <c r="QVF4" s="5"/>
      <c r="QVG4" s="20"/>
      <c r="QVH4" s="5"/>
      <c r="QVI4" s="14"/>
      <c r="QVJ4" s="14"/>
      <c r="QVK4" s="90"/>
      <c r="QVL4" s="13"/>
      <c r="QVM4" s="13"/>
      <c r="QVN4" s="88"/>
      <c r="QVO4" s="89"/>
      <c r="QVP4" s="5"/>
      <c r="QVQ4" s="20"/>
      <c r="QVR4" s="5"/>
      <c r="QVS4" s="14"/>
      <c r="QVT4" s="14"/>
      <c r="QVU4" s="90"/>
      <c r="QVV4" s="13"/>
      <c r="QVW4" s="13"/>
      <c r="QVX4" s="88"/>
      <c r="QVY4" s="89"/>
      <c r="QVZ4" s="5"/>
      <c r="QWA4" s="20"/>
      <c r="QWB4" s="5"/>
      <c r="QWC4" s="14"/>
      <c r="QWD4" s="14"/>
      <c r="QWE4" s="90"/>
      <c r="QWF4" s="13"/>
      <c r="QWG4" s="13"/>
      <c r="QWH4" s="88"/>
      <c r="QWI4" s="89"/>
      <c r="QWJ4" s="5"/>
      <c r="QWK4" s="20"/>
      <c r="QWL4" s="5"/>
      <c r="QWM4" s="14"/>
      <c r="QWN4" s="14"/>
      <c r="QWO4" s="90"/>
      <c r="QWP4" s="13"/>
      <c r="QWQ4" s="13"/>
      <c r="QWR4" s="88"/>
      <c r="QWS4" s="89"/>
      <c r="QWT4" s="5"/>
      <c r="QWU4" s="20"/>
      <c r="QWV4" s="5"/>
      <c r="QWW4" s="14"/>
      <c r="QWX4" s="14"/>
      <c r="QWY4" s="90"/>
      <c r="QWZ4" s="13"/>
      <c r="QXA4" s="13"/>
      <c r="QXB4" s="88"/>
      <c r="QXC4" s="89"/>
      <c r="QXD4" s="5"/>
      <c r="QXE4" s="20"/>
      <c r="QXF4" s="5"/>
      <c r="QXG4" s="14"/>
      <c r="QXH4" s="14"/>
      <c r="QXI4" s="90"/>
      <c r="QXJ4" s="13"/>
      <c r="QXK4" s="13"/>
      <c r="QXL4" s="88"/>
      <c r="QXM4" s="89"/>
      <c r="QXN4" s="5"/>
      <c r="QXO4" s="20"/>
      <c r="QXP4" s="5"/>
      <c r="QXQ4" s="14"/>
      <c r="QXR4" s="14"/>
      <c r="QXS4" s="90"/>
      <c r="QXT4" s="13"/>
      <c r="QXU4" s="13"/>
      <c r="QXV4" s="88"/>
      <c r="QXW4" s="89"/>
      <c r="QXX4" s="5"/>
      <c r="QXY4" s="20"/>
      <c r="QXZ4" s="5"/>
      <c r="QYA4" s="14"/>
      <c r="QYB4" s="14"/>
      <c r="QYC4" s="90"/>
      <c r="QYD4" s="13"/>
      <c r="QYE4" s="13"/>
      <c r="QYF4" s="88"/>
      <c r="QYG4" s="89"/>
      <c r="QYH4" s="5"/>
      <c r="QYI4" s="20"/>
      <c r="QYJ4" s="5"/>
      <c r="QYK4" s="14"/>
      <c r="QYL4" s="14"/>
      <c r="QYM4" s="90"/>
      <c r="QYN4" s="13"/>
      <c r="QYO4" s="13"/>
      <c r="QYP4" s="88"/>
      <c r="QYQ4" s="89"/>
      <c r="QYR4" s="5"/>
      <c r="QYS4" s="20"/>
      <c r="QYT4" s="5"/>
      <c r="QYU4" s="14"/>
      <c r="QYV4" s="14"/>
      <c r="QYW4" s="90"/>
      <c r="QYX4" s="13"/>
      <c r="QYY4" s="13"/>
      <c r="QYZ4" s="88"/>
      <c r="QZA4" s="89"/>
      <c r="QZB4" s="5"/>
      <c r="QZC4" s="20"/>
      <c r="QZD4" s="5"/>
      <c r="QZE4" s="14"/>
      <c r="QZF4" s="14"/>
      <c r="QZG4" s="90"/>
      <c r="QZH4" s="13"/>
      <c r="QZI4" s="13"/>
      <c r="QZJ4" s="88"/>
      <c r="QZK4" s="89"/>
      <c r="QZL4" s="5"/>
      <c r="QZM4" s="20"/>
      <c r="QZN4" s="5"/>
      <c r="QZO4" s="14"/>
      <c r="QZP4" s="14"/>
      <c r="QZQ4" s="90"/>
      <c r="QZR4" s="13"/>
      <c r="QZS4" s="13"/>
      <c r="QZT4" s="88"/>
      <c r="QZU4" s="89"/>
      <c r="QZV4" s="5"/>
      <c r="QZW4" s="20"/>
      <c r="QZX4" s="5"/>
      <c r="QZY4" s="14"/>
      <c r="QZZ4" s="14"/>
      <c r="RAA4" s="90"/>
      <c r="RAB4" s="13"/>
      <c r="RAC4" s="13"/>
      <c r="RAD4" s="88"/>
      <c r="RAE4" s="89"/>
      <c r="RAF4" s="5"/>
      <c r="RAG4" s="20"/>
      <c r="RAH4" s="5"/>
      <c r="RAI4" s="14"/>
      <c r="RAJ4" s="14"/>
      <c r="RAK4" s="90"/>
      <c r="RAL4" s="13"/>
      <c r="RAM4" s="13"/>
      <c r="RAN4" s="88"/>
      <c r="RAO4" s="89"/>
      <c r="RAP4" s="5"/>
      <c r="RAQ4" s="20"/>
      <c r="RAR4" s="5"/>
      <c r="RAS4" s="14"/>
      <c r="RAT4" s="14"/>
      <c r="RAU4" s="90"/>
      <c r="RAV4" s="13"/>
      <c r="RAW4" s="13"/>
      <c r="RAX4" s="88"/>
      <c r="RAY4" s="89"/>
      <c r="RAZ4" s="5"/>
      <c r="RBA4" s="20"/>
      <c r="RBB4" s="5"/>
      <c r="RBC4" s="14"/>
      <c r="RBD4" s="14"/>
      <c r="RBE4" s="90"/>
      <c r="RBF4" s="13"/>
      <c r="RBG4" s="13"/>
      <c r="RBH4" s="88"/>
      <c r="RBI4" s="89"/>
      <c r="RBJ4" s="5"/>
      <c r="RBK4" s="20"/>
      <c r="RBL4" s="5"/>
      <c r="RBM4" s="14"/>
      <c r="RBN4" s="14"/>
      <c r="RBO4" s="90"/>
      <c r="RBP4" s="13"/>
      <c r="RBQ4" s="13"/>
      <c r="RBR4" s="88"/>
      <c r="RBS4" s="89"/>
      <c r="RBT4" s="5"/>
      <c r="RBU4" s="20"/>
      <c r="RBV4" s="5"/>
      <c r="RBW4" s="14"/>
      <c r="RBX4" s="14"/>
      <c r="RBY4" s="90"/>
      <c r="RBZ4" s="13"/>
      <c r="RCA4" s="13"/>
      <c r="RCB4" s="88"/>
      <c r="RCC4" s="89"/>
      <c r="RCD4" s="5"/>
      <c r="RCE4" s="20"/>
      <c r="RCF4" s="5"/>
      <c r="RCG4" s="14"/>
      <c r="RCH4" s="14"/>
      <c r="RCI4" s="90"/>
      <c r="RCJ4" s="13"/>
      <c r="RCK4" s="13"/>
      <c r="RCL4" s="88"/>
      <c r="RCM4" s="89"/>
      <c r="RCN4" s="5"/>
      <c r="RCO4" s="20"/>
      <c r="RCP4" s="5"/>
      <c r="RCQ4" s="14"/>
      <c r="RCR4" s="14"/>
      <c r="RCS4" s="90"/>
      <c r="RCT4" s="13"/>
      <c r="RCU4" s="13"/>
      <c r="RCV4" s="88"/>
      <c r="RCW4" s="89"/>
      <c r="RCX4" s="5"/>
      <c r="RCY4" s="20"/>
      <c r="RCZ4" s="5"/>
      <c r="RDA4" s="14"/>
      <c r="RDB4" s="14"/>
      <c r="RDC4" s="90"/>
      <c r="RDD4" s="13"/>
      <c r="RDE4" s="13"/>
      <c r="RDF4" s="88"/>
      <c r="RDG4" s="89"/>
      <c r="RDH4" s="5"/>
      <c r="RDI4" s="20"/>
      <c r="RDJ4" s="5"/>
      <c r="RDK4" s="14"/>
      <c r="RDL4" s="14"/>
      <c r="RDM4" s="90"/>
      <c r="RDN4" s="13"/>
      <c r="RDO4" s="13"/>
      <c r="RDP4" s="88"/>
      <c r="RDQ4" s="89"/>
      <c r="RDR4" s="5"/>
      <c r="RDS4" s="20"/>
      <c r="RDT4" s="5"/>
      <c r="RDU4" s="14"/>
      <c r="RDV4" s="14"/>
      <c r="RDW4" s="90"/>
      <c r="RDX4" s="13"/>
      <c r="RDY4" s="13"/>
      <c r="RDZ4" s="88"/>
      <c r="REA4" s="89"/>
      <c r="REB4" s="5"/>
      <c r="REC4" s="20"/>
      <c r="RED4" s="5"/>
      <c r="REE4" s="14"/>
      <c r="REF4" s="14"/>
      <c r="REG4" s="90"/>
      <c r="REH4" s="13"/>
      <c r="REI4" s="13"/>
      <c r="REJ4" s="88"/>
      <c r="REK4" s="89"/>
      <c r="REL4" s="5"/>
      <c r="REM4" s="20"/>
      <c r="REN4" s="5"/>
      <c r="REO4" s="14"/>
      <c r="REP4" s="14"/>
      <c r="REQ4" s="90"/>
      <c r="RER4" s="13"/>
      <c r="RES4" s="13"/>
      <c r="RET4" s="88"/>
      <c r="REU4" s="89"/>
      <c r="REV4" s="5"/>
      <c r="REW4" s="20"/>
      <c r="REX4" s="5"/>
      <c r="REY4" s="14"/>
      <c r="REZ4" s="14"/>
      <c r="RFA4" s="90"/>
      <c r="RFB4" s="13"/>
      <c r="RFC4" s="13"/>
      <c r="RFD4" s="88"/>
      <c r="RFE4" s="89"/>
      <c r="RFF4" s="5"/>
      <c r="RFG4" s="20"/>
      <c r="RFH4" s="5"/>
      <c r="RFI4" s="14"/>
      <c r="RFJ4" s="14"/>
      <c r="RFK4" s="90"/>
      <c r="RFL4" s="13"/>
      <c r="RFM4" s="13"/>
      <c r="RFN4" s="88"/>
      <c r="RFO4" s="89"/>
      <c r="RFP4" s="5"/>
      <c r="RFQ4" s="20"/>
      <c r="RFR4" s="5"/>
      <c r="RFS4" s="14"/>
      <c r="RFT4" s="14"/>
      <c r="RFU4" s="90"/>
      <c r="RFV4" s="13"/>
      <c r="RFW4" s="13"/>
      <c r="RFX4" s="88"/>
      <c r="RFY4" s="89"/>
      <c r="RFZ4" s="5"/>
      <c r="RGA4" s="20"/>
      <c r="RGB4" s="5"/>
      <c r="RGC4" s="14"/>
      <c r="RGD4" s="14"/>
      <c r="RGE4" s="90"/>
      <c r="RGF4" s="13"/>
      <c r="RGG4" s="13"/>
      <c r="RGH4" s="88"/>
      <c r="RGI4" s="89"/>
      <c r="RGJ4" s="5"/>
      <c r="RGK4" s="20"/>
      <c r="RGL4" s="5"/>
      <c r="RGM4" s="14"/>
      <c r="RGN4" s="14"/>
      <c r="RGO4" s="90"/>
      <c r="RGP4" s="13"/>
      <c r="RGQ4" s="13"/>
      <c r="RGR4" s="88"/>
      <c r="RGS4" s="89"/>
      <c r="RGT4" s="5"/>
      <c r="RGU4" s="20"/>
      <c r="RGV4" s="5"/>
      <c r="RGW4" s="14"/>
      <c r="RGX4" s="14"/>
      <c r="RGY4" s="90"/>
      <c r="RGZ4" s="13"/>
      <c r="RHA4" s="13"/>
      <c r="RHB4" s="88"/>
      <c r="RHC4" s="89"/>
      <c r="RHD4" s="5"/>
      <c r="RHE4" s="20"/>
      <c r="RHF4" s="5"/>
      <c r="RHG4" s="14"/>
      <c r="RHH4" s="14"/>
      <c r="RHI4" s="90"/>
      <c r="RHJ4" s="13"/>
      <c r="RHK4" s="13"/>
      <c r="RHL4" s="88"/>
      <c r="RHM4" s="89"/>
      <c r="RHN4" s="5"/>
      <c r="RHO4" s="20"/>
      <c r="RHP4" s="5"/>
      <c r="RHQ4" s="14"/>
      <c r="RHR4" s="14"/>
      <c r="RHS4" s="90"/>
      <c r="RHT4" s="13"/>
      <c r="RHU4" s="13"/>
      <c r="RHV4" s="88"/>
      <c r="RHW4" s="89"/>
      <c r="RHX4" s="5"/>
      <c r="RHY4" s="20"/>
      <c r="RHZ4" s="5"/>
      <c r="RIA4" s="14"/>
      <c r="RIB4" s="14"/>
      <c r="RIC4" s="90"/>
      <c r="RID4" s="13"/>
      <c r="RIE4" s="13"/>
      <c r="RIF4" s="88"/>
      <c r="RIG4" s="89"/>
      <c r="RIH4" s="5"/>
      <c r="RII4" s="20"/>
      <c r="RIJ4" s="5"/>
      <c r="RIK4" s="14"/>
      <c r="RIL4" s="14"/>
      <c r="RIM4" s="90"/>
      <c r="RIN4" s="13"/>
      <c r="RIO4" s="13"/>
      <c r="RIP4" s="88"/>
      <c r="RIQ4" s="89"/>
      <c r="RIR4" s="5"/>
      <c r="RIS4" s="20"/>
      <c r="RIT4" s="5"/>
      <c r="RIU4" s="14"/>
      <c r="RIV4" s="14"/>
      <c r="RIW4" s="90"/>
      <c r="RIX4" s="13"/>
      <c r="RIY4" s="13"/>
      <c r="RIZ4" s="88"/>
      <c r="RJA4" s="89"/>
      <c r="RJB4" s="5"/>
      <c r="RJC4" s="20"/>
      <c r="RJD4" s="5"/>
      <c r="RJE4" s="14"/>
      <c r="RJF4" s="14"/>
      <c r="RJG4" s="90"/>
      <c r="RJH4" s="13"/>
      <c r="RJI4" s="13"/>
      <c r="RJJ4" s="88"/>
      <c r="RJK4" s="89"/>
      <c r="RJL4" s="5"/>
      <c r="RJM4" s="20"/>
      <c r="RJN4" s="5"/>
      <c r="RJO4" s="14"/>
      <c r="RJP4" s="14"/>
      <c r="RJQ4" s="90"/>
      <c r="RJR4" s="13"/>
      <c r="RJS4" s="13"/>
      <c r="RJT4" s="88"/>
      <c r="RJU4" s="89"/>
      <c r="RJV4" s="5"/>
      <c r="RJW4" s="20"/>
      <c r="RJX4" s="5"/>
      <c r="RJY4" s="14"/>
      <c r="RJZ4" s="14"/>
      <c r="RKA4" s="90"/>
      <c r="RKB4" s="13"/>
      <c r="RKC4" s="13"/>
      <c r="RKD4" s="88"/>
      <c r="RKE4" s="89"/>
      <c r="RKF4" s="5"/>
      <c r="RKG4" s="20"/>
      <c r="RKH4" s="5"/>
      <c r="RKI4" s="14"/>
      <c r="RKJ4" s="14"/>
      <c r="RKK4" s="90"/>
      <c r="RKL4" s="13"/>
      <c r="RKM4" s="13"/>
      <c r="RKN4" s="88"/>
      <c r="RKO4" s="89"/>
      <c r="RKP4" s="5"/>
      <c r="RKQ4" s="20"/>
      <c r="RKR4" s="5"/>
      <c r="RKS4" s="14"/>
      <c r="RKT4" s="14"/>
      <c r="RKU4" s="90"/>
      <c r="RKV4" s="13"/>
      <c r="RKW4" s="13"/>
      <c r="RKX4" s="88"/>
      <c r="RKY4" s="89"/>
      <c r="RKZ4" s="5"/>
      <c r="RLA4" s="20"/>
      <c r="RLB4" s="5"/>
      <c r="RLC4" s="14"/>
      <c r="RLD4" s="14"/>
      <c r="RLE4" s="90"/>
      <c r="RLF4" s="13"/>
      <c r="RLG4" s="13"/>
      <c r="RLH4" s="88"/>
      <c r="RLI4" s="89"/>
      <c r="RLJ4" s="5"/>
      <c r="RLK4" s="20"/>
      <c r="RLL4" s="5"/>
      <c r="RLM4" s="14"/>
      <c r="RLN4" s="14"/>
      <c r="RLO4" s="90"/>
      <c r="RLP4" s="13"/>
      <c r="RLQ4" s="13"/>
      <c r="RLR4" s="88"/>
      <c r="RLS4" s="89"/>
      <c r="RLT4" s="5"/>
      <c r="RLU4" s="20"/>
      <c r="RLV4" s="5"/>
      <c r="RLW4" s="14"/>
      <c r="RLX4" s="14"/>
      <c r="RLY4" s="90"/>
      <c r="RLZ4" s="13"/>
      <c r="RMA4" s="13"/>
      <c r="RMB4" s="88"/>
      <c r="RMC4" s="89"/>
      <c r="RMD4" s="5"/>
      <c r="RME4" s="20"/>
      <c r="RMF4" s="5"/>
      <c r="RMG4" s="14"/>
      <c r="RMH4" s="14"/>
      <c r="RMI4" s="90"/>
      <c r="RMJ4" s="13"/>
      <c r="RMK4" s="13"/>
      <c r="RML4" s="88"/>
      <c r="RMM4" s="89"/>
      <c r="RMN4" s="5"/>
      <c r="RMO4" s="20"/>
      <c r="RMP4" s="5"/>
      <c r="RMQ4" s="14"/>
      <c r="RMR4" s="14"/>
      <c r="RMS4" s="90"/>
      <c r="RMT4" s="13"/>
      <c r="RMU4" s="13"/>
      <c r="RMV4" s="88"/>
      <c r="RMW4" s="89"/>
      <c r="RMX4" s="5"/>
      <c r="RMY4" s="20"/>
      <c r="RMZ4" s="5"/>
      <c r="RNA4" s="14"/>
      <c r="RNB4" s="14"/>
      <c r="RNC4" s="90"/>
      <c r="RND4" s="13"/>
      <c r="RNE4" s="13"/>
      <c r="RNF4" s="88"/>
      <c r="RNG4" s="89"/>
      <c r="RNH4" s="5"/>
      <c r="RNI4" s="20"/>
      <c r="RNJ4" s="5"/>
      <c r="RNK4" s="14"/>
      <c r="RNL4" s="14"/>
      <c r="RNM4" s="90"/>
      <c r="RNN4" s="13"/>
      <c r="RNO4" s="13"/>
      <c r="RNP4" s="88"/>
      <c r="RNQ4" s="89"/>
      <c r="RNR4" s="5"/>
      <c r="RNS4" s="20"/>
      <c r="RNT4" s="5"/>
      <c r="RNU4" s="14"/>
      <c r="RNV4" s="14"/>
      <c r="RNW4" s="90"/>
      <c r="RNX4" s="13"/>
      <c r="RNY4" s="13"/>
      <c r="RNZ4" s="88"/>
      <c r="ROA4" s="89"/>
      <c r="ROB4" s="5"/>
      <c r="ROC4" s="20"/>
      <c r="ROD4" s="5"/>
      <c r="ROE4" s="14"/>
      <c r="ROF4" s="14"/>
      <c r="ROG4" s="90"/>
      <c r="ROH4" s="13"/>
      <c r="ROI4" s="13"/>
      <c r="ROJ4" s="88"/>
      <c r="ROK4" s="89"/>
      <c r="ROL4" s="5"/>
      <c r="ROM4" s="20"/>
      <c r="RON4" s="5"/>
      <c r="ROO4" s="14"/>
      <c r="ROP4" s="14"/>
      <c r="ROQ4" s="90"/>
      <c r="ROR4" s="13"/>
      <c r="ROS4" s="13"/>
      <c r="ROT4" s="88"/>
      <c r="ROU4" s="89"/>
      <c r="ROV4" s="5"/>
      <c r="ROW4" s="20"/>
      <c r="ROX4" s="5"/>
      <c r="ROY4" s="14"/>
      <c r="ROZ4" s="14"/>
      <c r="RPA4" s="90"/>
      <c r="RPB4" s="13"/>
      <c r="RPC4" s="13"/>
      <c r="RPD4" s="88"/>
      <c r="RPE4" s="89"/>
      <c r="RPF4" s="5"/>
      <c r="RPG4" s="20"/>
      <c r="RPH4" s="5"/>
      <c r="RPI4" s="14"/>
      <c r="RPJ4" s="14"/>
      <c r="RPK4" s="90"/>
      <c r="RPL4" s="13"/>
      <c r="RPM4" s="13"/>
      <c r="RPN4" s="88"/>
      <c r="RPO4" s="89"/>
      <c r="RPP4" s="5"/>
      <c r="RPQ4" s="20"/>
      <c r="RPR4" s="5"/>
      <c r="RPS4" s="14"/>
      <c r="RPT4" s="14"/>
      <c r="RPU4" s="90"/>
      <c r="RPV4" s="13"/>
      <c r="RPW4" s="13"/>
      <c r="RPX4" s="88"/>
      <c r="RPY4" s="89"/>
      <c r="RPZ4" s="5"/>
      <c r="RQA4" s="20"/>
      <c r="RQB4" s="5"/>
      <c r="RQC4" s="14"/>
      <c r="RQD4" s="14"/>
      <c r="RQE4" s="90"/>
      <c r="RQF4" s="13"/>
      <c r="RQG4" s="13"/>
      <c r="RQH4" s="88"/>
      <c r="RQI4" s="89"/>
      <c r="RQJ4" s="5"/>
      <c r="RQK4" s="20"/>
      <c r="RQL4" s="5"/>
      <c r="RQM4" s="14"/>
      <c r="RQN4" s="14"/>
      <c r="RQO4" s="90"/>
      <c r="RQP4" s="13"/>
      <c r="RQQ4" s="13"/>
      <c r="RQR4" s="88"/>
      <c r="RQS4" s="89"/>
      <c r="RQT4" s="5"/>
      <c r="RQU4" s="20"/>
      <c r="RQV4" s="5"/>
      <c r="RQW4" s="14"/>
      <c r="RQX4" s="14"/>
      <c r="RQY4" s="90"/>
      <c r="RQZ4" s="13"/>
      <c r="RRA4" s="13"/>
      <c r="RRB4" s="88"/>
      <c r="RRC4" s="89"/>
      <c r="RRD4" s="5"/>
      <c r="RRE4" s="20"/>
      <c r="RRF4" s="5"/>
      <c r="RRG4" s="14"/>
      <c r="RRH4" s="14"/>
      <c r="RRI4" s="90"/>
      <c r="RRJ4" s="13"/>
      <c r="RRK4" s="13"/>
      <c r="RRL4" s="88"/>
      <c r="RRM4" s="89"/>
      <c r="RRN4" s="5"/>
      <c r="RRO4" s="20"/>
      <c r="RRP4" s="5"/>
      <c r="RRQ4" s="14"/>
      <c r="RRR4" s="14"/>
      <c r="RRS4" s="90"/>
      <c r="RRT4" s="13"/>
      <c r="RRU4" s="13"/>
      <c r="RRV4" s="88"/>
      <c r="RRW4" s="89"/>
      <c r="RRX4" s="5"/>
      <c r="RRY4" s="20"/>
      <c r="RRZ4" s="5"/>
      <c r="RSA4" s="14"/>
      <c r="RSB4" s="14"/>
      <c r="RSC4" s="90"/>
      <c r="RSD4" s="13"/>
      <c r="RSE4" s="13"/>
      <c r="RSF4" s="88"/>
      <c r="RSG4" s="89"/>
      <c r="RSH4" s="5"/>
      <c r="RSI4" s="20"/>
      <c r="RSJ4" s="5"/>
      <c r="RSK4" s="14"/>
      <c r="RSL4" s="14"/>
      <c r="RSM4" s="90"/>
      <c r="RSN4" s="13"/>
      <c r="RSO4" s="13"/>
      <c r="RSP4" s="88"/>
      <c r="RSQ4" s="89"/>
      <c r="RSR4" s="5"/>
      <c r="RSS4" s="20"/>
      <c r="RST4" s="5"/>
      <c r="RSU4" s="14"/>
      <c r="RSV4" s="14"/>
      <c r="RSW4" s="90"/>
      <c r="RSX4" s="13"/>
      <c r="RSY4" s="13"/>
      <c r="RSZ4" s="88"/>
      <c r="RTA4" s="89"/>
      <c r="RTB4" s="5"/>
      <c r="RTC4" s="20"/>
      <c r="RTD4" s="5"/>
      <c r="RTE4" s="14"/>
      <c r="RTF4" s="14"/>
      <c r="RTG4" s="90"/>
      <c r="RTH4" s="13"/>
      <c r="RTI4" s="13"/>
      <c r="RTJ4" s="88"/>
      <c r="RTK4" s="89"/>
      <c r="RTL4" s="5"/>
      <c r="RTM4" s="20"/>
      <c r="RTN4" s="5"/>
      <c r="RTO4" s="14"/>
      <c r="RTP4" s="14"/>
      <c r="RTQ4" s="90"/>
      <c r="RTR4" s="13"/>
      <c r="RTS4" s="13"/>
      <c r="RTT4" s="88"/>
      <c r="RTU4" s="89"/>
      <c r="RTV4" s="5"/>
      <c r="RTW4" s="20"/>
      <c r="RTX4" s="5"/>
      <c r="RTY4" s="14"/>
      <c r="RTZ4" s="14"/>
      <c r="RUA4" s="90"/>
      <c r="RUB4" s="13"/>
      <c r="RUC4" s="13"/>
      <c r="RUD4" s="88"/>
      <c r="RUE4" s="89"/>
      <c r="RUF4" s="5"/>
      <c r="RUG4" s="20"/>
      <c r="RUH4" s="5"/>
      <c r="RUI4" s="14"/>
      <c r="RUJ4" s="14"/>
      <c r="RUK4" s="90"/>
      <c r="RUL4" s="13"/>
      <c r="RUM4" s="13"/>
      <c r="RUN4" s="88"/>
      <c r="RUO4" s="89"/>
      <c r="RUP4" s="5"/>
      <c r="RUQ4" s="20"/>
      <c r="RUR4" s="5"/>
      <c r="RUS4" s="14"/>
      <c r="RUT4" s="14"/>
      <c r="RUU4" s="90"/>
      <c r="RUV4" s="13"/>
      <c r="RUW4" s="13"/>
      <c r="RUX4" s="88"/>
      <c r="RUY4" s="89"/>
      <c r="RUZ4" s="5"/>
      <c r="RVA4" s="20"/>
      <c r="RVB4" s="5"/>
      <c r="RVC4" s="14"/>
      <c r="RVD4" s="14"/>
      <c r="RVE4" s="90"/>
      <c r="RVF4" s="13"/>
      <c r="RVG4" s="13"/>
      <c r="RVH4" s="88"/>
      <c r="RVI4" s="89"/>
      <c r="RVJ4" s="5"/>
      <c r="RVK4" s="20"/>
      <c r="RVL4" s="5"/>
      <c r="RVM4" s="14"/>
      <c r="RVN4" s="14"/>
      <c r="RVO4" s="90"/>
      <c r="RVP4" s="13"/>
      <c r="RVQ4" s="13"/>
      <c r="RVR4" s="88"/>
      <c r="RVS4" s="89"/>
      <c r="RVT4" s="5"/>
      <c r="RVU4" s="20"/>
      <c r="RVV4" s="5"/>
      <c r="RVW4" s="14"/>
      <c r="RVX4" s="14"/>
      <c r="RVY4" s="90"/>
      <c r="RVZ4" s="13"/>
      <c r="RWA4" s="13"/>
      <c r="RWB4" s="88"/>
      <c r="RWC4" s="89"/>
      <c r="RWD4" s="5"/>
      <c r="RWE4" s="20"/>
      <c r="RWF4" s="5"/>
      <c r="RWG4" s="14"/>
      <c r="RWH4" s="14"/>
      <c r="RWI4" s="90"/>
      <c r="RWJ4" s="13"/>
      <c r="RWK4" s="13"/>
      <c r="RWL4" s="88"/>
      <c r="RWM4" s="89"/>
      <c r="RWN4" s="5"/>
      <c r="RWO4" s="20"/>
      <c r="RWP4" s="5"/>
      <c r="RWQ4" s="14"/>
      <c r="RWR4" s="14"/>
      <c r="RWS4" s="90"/>
      <c r="RWT4" s="13"/>
      <c r="RWU4" s="13"/>
      <c r="RWV4" s="88"/>
      <c r="RWW4" s="89"/>
      <c r="RWX4" s="5"/>
      <c r="RWY4" s="20"/>
      <c r="RWZ4" s="5"/>
      <c r="RXA4" s="14"/>
      <c r="RXB4" s="14"/>
      <c r="RXC4" s="90"/>
      <c r="RXD4" s="13"/>
      <c r="RXE4" s="13"/>
      <c r="RXF4" s="88"/>
      <c r="RXG4" s="89"/>
      <c r="RXH4" s="5"/>
      <c r="RXI4" s="20"/>
      <c r="RXJ4" s="5"/>
      <c r="RXK4" s="14"/>
      <c r="RXL4" s="14"/>
      <c r="RXM4" s="90"/>
      <c r="RXN4" s="13"/>
      <c r="RXO4" s="13"/>
      <c r="RXP4" s="88"/>
      <c r="RXQ4" s="89"/>
      <c r="RXR4" s="5"/>
      <c r="RXS4" s="20"/>
      <c r="RXT4" s="5"/>
      <c r="RXU4" s="14"/>
      <c r="RXV4" s="14"/>
      <c r="RXW4" s="90"/>
      <c r="RXX4" s="13"/>
      <c r="RXY4" s="13"/>
      <c r="RXZ4" s="88"/>
      <c r="RYA4" s="89"/>
      <c r="RYB4" s="5"/>
      <c r="RYC4" s="20"/>
      <c r="RYD4" s="5"/>
      <c r="RYE4" s="14"/>
      <c r="RYF4" s="14"/>
      <c r="RYG4" s="90"/>
      <c r="RYH4" s="13"/>
      <c r="RYI4" s="13"/>
      <c r="RYJ4" s="88"/>
      <c r="RYK4" s="89"/>
      <c r="RYL4" s="5"/>
      <c r="RYM4" s="20"/>
      <c r="RYN4" s="5"/>
      <c r="RYO4" s="14"/>
      <c r="RYP4" s="14"/>
      <c r="RYQ4" s="90"/>
      <c r="RYR4" s="13"/>
      <c r="RYS4" s="13"/>
      <c r="RYT4" s="88"/>
      <c r="RYU4" s="89"/>
      <c r="RYV4" s="5"/>
      <c r="RYW4" s="20"/>
      <c r="RYX4" s="5"/>
      <c r="RYY4" s="14"/>
      <c r="RYZ4" s="14"/>
      <c r="RZA4" s="90"/>
      <c r="RZB4" s="13"/>
      <c r="RZC4" s="13"/>
      <c r="RZD4" s="88"/>
      <c r="RZE4" s="89"/>
      <c r="RZF4" s="5"/>
      <c r="RZG4" s="20"/>
      <c r="RZH4" s="5"/>
      <c r="RZI4" s="14"/>
      <c r="RZJ4" s="14"/>
      <c r="RZK4" s="90"/>
      <c r="RZL4" s="13"/>
      <c r="RZM4" s="13"/>
      <c r="RZN4" s="88"/>
      <c r="RZO4" s="89"/>
      <c r="RZP4" s="5"/>
      <c r="RZQ4" s="20"/>
      <c r="RZR4" s="5"/>
      <c r="RZS4" s="14"/>
      <c r="RZT4" s="14"/>
      <c r="RZU4" s="90"/>
      <c r="RZV4" s="13"/>
      <c r="RZW4" s="13"/>
      <c r="RZX4" s="88"/>
      <c r="RZY4" s="89"/>
      <c r="RZZ4" s="5"/>
      <c r="SAA4" s="20"/>
      <c r="SAB4" s="5"/>
      <c r="SAC4" s="14"/>
      <c r="SAD4" s="14"/>
      <c r="SAE4" s="90"/>
      <c r="SAF4" s="13"/>
      <c r="SAG4" s="13"/>
      <c r="SAH4" s="88"/>
      <c r="SAI4" s="89"/>
      <c r="SAJ4" s="5"/>
      <c r="SAK4" s="20"/>
      <c r="SAL4" s="5"/>
      <c r="SAM4" s="14"/>
      <c r="SAN4" s="14"/>
      <c r="SAO4" s="90"/>
      <c r="SAP4" s="13"/>
      <c r="SAQ4" s="13"/>
      <c r="SAR4" s="88"/>
      <c r="SAS4" s="89"/>
      <c r="SAT4" s="5"/>
      <c r="SAU4" s="20"/>
      <c r="SAV4" s="5"/>
      <c r="SAW4" s="14"/>
      <c r="SAX4" s="14"/>
      <c r="SAY4" s="90"/>
      <c r="SAZ4" s="13"/>
      <c r="SBA4" s="13"/>
      <c r="SBB4" s="88"/>
      <c r="SBC4" s="89"/>
      <c r="SBD4" s="5"/>
      <c r="SBE4" s="20"/>
      <c r="SBF4" s="5"/>
      <c r="SBG4" s="14"/>
      <c r="SBH4" s="14"/>
      <c r="SBI4" s="90"/>
      <c r="SBJ4" s="13"/>
      <c r="SBK4" s="13"/>
      <c r="SBL4" s="88"/>
      <c r="SBM4" s="89"/>
      <c r="SBN4" s="5"/>
      <c r="SBO4" s="20"/>
      <c r="SBP4" s="5"/>
      <c r="SBQ4" s="14"/>
      <c r="SBR4" s="14"/>
      <c r="SBS4" s="90"/>
      <c r="SBT4" s="13"/>
      <c r="SBU4" s="13"/>
      <c r="SBV4" s="88"/>
      <c r="SBW4" s="89"/>
      <c r="SBX4" s="5"/>
      <c r="SBY4" s="20"/>
      <c r="SBZ4" s="5"/>
      <c r="SCA4" s="14"/>
      <c r="SCB4" s="14"/>
      <c r="SCC4" s="90"/>
      <c r="SCD4" s="13"/>
      <c r="SCE4" s="13"/>
      <c r="SCF4" s="88"/>
      <c r="SCG4" s="89"/>
      <c r="SCH4" s="5"/>
      <c r="SCI4" s="20"/>
      <c r="SCJ4" s="5"/>
      <c r="SCK4" s="14"/>
      <c r="SCL4" s="14"/>
      <c r="SCM4" s="90"/>
      <c r="SCN4" s="13"/>
      <c r="SCO4" s="13"/>
      <c r="SCP4" s="88"/>
      <c r="SCQ4" s="89"/>
      <c r="SCR4" s="5"/>
      <c r="SCS4" s="20"/>
      <c r="SCT4" s="5"/>
      <c r="SCU4" s="14"/>
      <c r="SCV4" s="14"/>
      <c r="SCW4" s="90"/>
      <c r="SCX4" s="13"/>
      <c r="SCY4" s="13"/>
      <c r="SCZ4" s="88"/>
      <c r="SDA4" s="89"/>
      <c r="SDB4" s="5"/>
      <c r="SDC4" s="20"/>
      <c r="SDD4" s="5"/>
      <c r="SDE4" s="14"/>
      <c r="SDF4" s="14"/>
      <c r="SDG4" s="90"/>
      <c r="SDH4" s="13"/>
      <c r="SDI4" s="13"/>
      <c r="SDJ4" s="88"/>
      <c r="SDK4" s="89"/>
      <c r="SDL4" s="5"/>
      <c r="SDM4" s="20"/>
      <c r="SDN4" s="5"/>
      <c r="SDO4" s="14"/>
      <c r="SDP4" s="14"/>
      <c r="SDQ4" s="90"/>
      <c r="SDR4" s="13"/>
      <c r="SDS4" s="13"/>
      <c r="SDT4" s="88"/>
      <c r="SDU4" s="89"/>
      <c r="SDV4" s="5"/>
      <c r="SDW4" s="20"/>
      <c r="SDX4" s="5"/>
      <c r="SDY4" s="14"/>
      <c r="SDZ4" s="14"/>
      <c r="SEA4" s="90"/>
      <c r="SEB4" s="13"/>
      <c r="SEC4" s="13"/>
      <c r="SED4" s="88"/>
      <c r="SEE4" s="89"/>
      <c r="SEF4" s="5"/>
      <c r="SEG4" s="20"/>
      <c r="SEH4" s="5"/>
      <c r="SEI4" s="14"/>
      <c r="SEJ4" s="14"/>
      <c r="SEK4" s="90"/>
      <c r="SEL4" s="13"/>
      <c r="SEM4" s="13"/>
      <c r="SEN4" s="88"/>
      <c r="SEO4" s="89"/>
      <c r="SEP4" s="5"/>
      <c r="SEQ4" s="20"/>
      <c r="SER4" s="5"/>
      <c r="SES4" s="14"/>
      <c r="SET4" s="14"/>
      <c r="SEU4" s="90"/>
      <c r="SEV4" s="13"/>
      <c r="SEW4" s="13"/>
      <c r="SEX4" s="88"/>
      <c r="SEY4" s="89"/>
      <c r="SEZ4" s="5"/>
      <c r="SFA4" s="20"/>
      <c r="SFB4" s="5"/>
      <c r="SFC4" s="14"/>
      <c r="SFD4" s="14"/>
      <c r="SFE4" s="90"/>
      <c r="SFF4" s="13"/>
      <c r="SFG4" s="13"/>
      <c r="SFH4" s="88"/>
      <c r="SFI4" s="89"/>
      <c r="SFJ4" s="5"/>
      <c r="SFK4" s="20"/>
      <c r="SFL4" s="5"/>
      <c r="SFM4" s="14"/>
      <c r="SFN4" s="14"/>
      <c r="SFO4" s="90"/>
      <c r="SFP4" s="13"/>
      <c r="SFQ4" s="13"/>
      <c r="SFR4" s="88"/>
      <c r="SFS4" s="89"/>
      <c r="SFT4" s="5"/>
      <c r="SFU4" s="20"/>
      <c r="SFV4" s="5"/>
      <c r="SFW4" s="14"/>
      <c r="SFX4" s="14"/>
      <c r="SFY4" s="90"/>
      <c r="SFZ4" s="13"/>
      <c r="SGA4" s="13"/>
      <c r="SGB4" s="88"/>
      <c r="SGC4" s="89"/>
      <c r="SGD4" s="5"/>
      <c r="SGE4" s="20"/>
      <c r="SGF4" s="5"/>
      <c r="SGG4" s="14"/>
      <c r="SGH4" s="14"/>
      <c r="SGI4" s="90"/>
      <c r="SGJ4" s="13"/>
      <c r="SGK4" s="13"/>
      <c r="SGL4" s="88"/>
      <c r="SGM4" s="89"/>
      <c r="SGN4" s="5"/>
      <c r="SGO4" s="20"/>
      <c r="SGP4" s="5"/>
      <c r="SGQ4" s="14"/>
      <c r="SGR4" s="14"/>
      <c r="SGS4" s="90"/>
      <c r="SGT4" s="13"/>
      <c r="SGU4" s="13"/>
      <c r="SGV4" s="88"/>
      <c r="SGW4" s="89"/>
      <c r="SGX4" s="5"/>
      <c r="SGY4" s="20"/>
      <c r="SGZ4" s="5"/>
      <c r="SHA4" s="14"/>
      <c r="SHB4" s="14"/>
      <c r="SHC4" s="90"/>
      <c r="SHD4" s="13"/>
      <c r="SHE4" s="13"/>
      <c r="SHF4" s="88"/>
      <c r="SHG4" s="89"/>
      <c r="SHH4" s="5"/>
      <c r="SHI4" s="20"/>
      <c r="SHJ4" s="5"/>
      <c r="SHK4" s="14"/>
      <c r="SHL4" s="14"/>
      <c r="SHM4" s="90"/>
      <c r="SHN4" s="13"/>
      <c r="SHO4" s="13"/>
      <c r="SHP4" s="88"/>
      <c r="SHQ4" s="89"/>
      <c r="SHR4" s="5"/>
      <c r="SHS4" s="20"/>
      <c r="SHT4" s="5"/>
      <c r="SHU4" s="14"/>
      <c r="SHV4" s="14"/>
      <c r="SHW4" s="90"/>
      <c r="SHX4" s="13"/>
      <c r="SHY4" s="13"/>
      <c r="SHZ4" s="88"/>
      <c r="SIA4" s="89"/>
      <c r="SIB4" s="5"/>
      <c r="SIC4" s="20"/>
      <c r="SID4" s="5"/>
      <c r="SIE4" s="14"/>
      <c r="SIF4" s="14"/>
      <c r="SIG4" s="90"/>
      <c r="SIH4" s="13"/>
      <c r="SII4" s="13"/>
      <c r="SIJ4" s="88"/>
      <c r="SIK4" s="89"/>
      <c r="SIL4" s="5"/>
      <c r="SIM4" s="20"/>
      <c r="SIN4" s="5"/>
      <c r="SIO4" s="14"/>
      <c r="SIP4" s="14"/>
      <c r="SIQ4" s="90"/>
      <c r="SIR4" s="13"/>
      <c r="SIS4" s="13"/>
      <c r="SIT4" s="88"/>
      <c r="SIU4" s="89"/>
      <c r="SIV4" s="5"/>
      <c r="SIW4" s="20"/>
      <c r="SIX4" s="5"/>
      <c r="SIY4" s="14"/>
      <c r="SIZ4" s="14"/>
      <c r="SJA4" s="90"/>
      <c r="SJB4" s="13"/>
      <c r="SJC4" s="13"/>
      <c r="SJD4" s="88"/>
      <c r="SJE4" s="89"/>
      <c r="SJF4" s="5"/>
      <c r="SJG4" s="20"/>
      <c r="SJH4" s="5"/>
      <c r="SJI4" s="14"/>
      <c r="SJJ4" s="14"/>
      <c r="SJK4" s="90"/>
      <c r="SJL4" s="13"/>
      <c r="SJM4" s="13"/>
      <c r="SJN4" s="88"/>
      <c r="SJO4" s="89"/>
      <c r="SJP4" s="5"/>
      <c r="SJQ4" s="20"/>
      <c r="SJR4" s="5"/>
      <c r="SJS4" s="14"/>
      <c r="SJT4" s="14"/>
      <c r="SJU4" s="90"/>
      <c r="SJV4" s="13"/>
      <c r="SJW4" s="13"/>
      <c r="SJX4" s="88"/>
      <c r="SJY4" s="89"/>
      <c r="SJZ4" s="5"/>
      <c r="SKA4" s="20"/>
      <c r="SKB4" s="5"/>
      <c r="SKC4" s="14"/>
      <c r="SKD4" s="14"/>
      <c r="SKE4" s="90"/>
      <c r="SKF4" s="13"/>
      <c r="SKG4" s="13"/>
      <c r="SKH4" s="88"/>
      <c r="SKI4" s="89"/>
      <c r="SKJ4" s="5"/>
      <c r="SKK4" s="20"/>
      <c r="SKL4" s="5"/>
      <c r="SKM4" s="14"/>
      <c r="SKN4" s="14"/>
      <c r="SKO4" s="90"/>
      <c r="SKP4" s="13"/>
      <c r="SKQ4" s="13"/>
      <c r="SKR4" s="88"/>
      <c r="SKS4" s="89"/>
      <c r="SKT4" s="5"/>
      <c r="SKU4" s="20"/>
      <c r="SKV4" s="5"/>
      <c r="SKW4" s="14"/>
      <c r="SKX4" s="14"/>
      <c r="SKY4" s="90"/>
      <c r="SKZ4" s="13"/>
      <c r="SLA4" s="13"/>
      <c r="SLB4" s="88"/>
      <c r="SLC4" s="89"/>
      <c r="SLD4" s="5"/>
      <c r="SLE4" s="20"/>
      <c r="SLF4" s="5"/>
      <c r="SLG4" s="14"/>
      <c r="SLH4" s="14"/>
      <c r="SLI4" s="90"/>
      <c r="SLJ4" s="13"/>
      <c r="SLK4" s="13"/>
      <c r="SLL4" s="88"/>
      <c r="SLM4" s="89"/>
      <c r="SLN4" s="5"/>
      <c r="SLO4" s="20"/>
      <c r="SLP4" s="5"/>
      <c r="SLQ4" s="14"/>
      <c r="SLR4" s="14"/>
      <c r="SLS4" s="90"/>
      <c r="SLT4" s="13"/>
      <c r="SLU4" s="13"/>
      <c r="SLV4" s="88"/>
      <c r="SLW4" s="89"/>
      <c r="SLX4" s="5"/>
      <c r="SLY4" s="20"/>
      <c r="SLZ4" s="5"/>
      <c r="SMA4" s="14"/>
      <c r="SMB4" s="14"/>
      <c r="SMC4" s="90"/>
      <c r="SMD4" s="13"/>
      <c r="SME4" s="13"/>
      <c r="SMF4" s="88"/>
      <c r="SMG4" s="89"/>
      <c r="SMH4" s="5"/>
      <c r="SMI4" s="20"/>
      <c r="SMJ4" s="5"/>
      <c r="SMK4" s="14"/>
      <c r="SML4" s="14"/>
      <c r="SMM4" s="90"/>
      <c r="SMN4" s="13"/>
      <c r="SMO4" s="13"/>
      <c r="SMP4" s="88"/>
      <c r="SMQ4" s="89"/>
      <c r="SMR4" s="5"/>
      <c r="SMS4" s="20"/>
      <c r="SMT4" s="5"/>
      <c r="SMU4" s="14"/>
      <c r="SMV4" s="14"/>
      <c r="SMW4" s="90"/>
      <c r="SMX4" s="13"/>
      <c r="SMY4" s="13"/>
      <c r="SMZ4" s="88"/>
      <c r="SNA4" s="89"/>
      <c r="SNB4" s="5"/>
      <c r="SNC4" s="20"/>
      <c r="SND4" s="5"/>
      <c r="SNE4" s="14"/>
      <c r="SNF4" s="14"/>
      <c r="SNG4" s="90"/>
      <c r="SNH4" s="13"/>
      <c r="SNI4" s="13"/>
      <c r="SNJ4" s="88"/>
      <c r="SNK4" s="89"/>
      <c r="SNL4" s="5"/>
      <c r="SNM4" s="20"/>
      <c r="SNN4" s="5"/>
      <c r="SNO4" s="14"/>
      <c r="SNP4" s="14"/>
      <c r="SNQ4" s="90"/>
      <c r="SNR4" s="13"/>
      <c r="SNS4" s="13"/>
      <c r="SNT4" s="88"/>
      <c r="SNU4" s="89"/>
      <c r="SNV4" s="5"/>
      <c r="SNW4" s="20"/>
      <c r="SNX4" s="5"/>
      <c r="SNY4" s="14"/>
      <c r="SNZ4" s="14"/>
      <c r="SOA4" s="90"/>
      <c r="SOB4" s="13"/>
      <c r="SOC4" s="13"/>
      <c r="SOD4" s="88"/>
      <c r="SOE4" s="89"/>
      <c r="SOF4" s="5"/>
      <c r="SOG4" s="20"/>
      <c r="SOH4" s="5"/>
      <c r="SOI4" s="14"/>
      <c r="SOJ4" s="14"/>
      <c r="SOK4" s="90"/>
      <c r="SOL4" s="13"/>
      <c r="SOM4" s="13"/>
      <c r="SON4" s="88"/>
      <c r="SOO4" s="89"/>
      <c r="SOP4" s="5"/>
      <c r="SOQ4" s="20"/>
      <c r="SOR4" s="5"/>
      <c r="SOS4" s="14"/>
      <c r="SOT4" s="14"/>
      <c r="SOU4" s="90"/>
      <c r="SOV4" s="13"/>
      <c r="SOW4" s="13"/>
      <c r="SOX4" s="88"/>
      <c r="SOY4" s="89"/>
      <c r="SOZ4" s="5"/>
      <c r="SPA4" s="20"/>
      <c r="SPB4" s="5"/>
      <c r="SPC4" s="14"/>
      <c r="SPD4" s="14"/>
      <c r="SPE4" s="90"/>
      <c r="SPF4" s="13"/>
      <c r="SPG4" s="13"/>
      <c r="SPH4" s="88"/>
      <c r="SPI4" s="89"/>
      <c r="SPJ4" s="5"/>
      <c r="SPK4" s="20"/>
      <c r="SPL4" s="5"/>
      <c r="SPM4" s="14"/>
      <c r="SPN4" s="14"/>
      <c r="SPO4" s="90"/>
      <c r="SPP4" s="13"/>
      <c r="SPQ4" s="13"/>
      <c r="SPR4" s="88"/>
      <c r="SPS4" s="89"/>
      <c r="SPT4" s="5"/>
      <c r="SPU4" s="20"/>
      <c r="SPV4" s="5"/>
      <c r="SPW4" s="14"/>
      <c r="SPX4" s="14"/>
      <c r="SPY4" s="90"/>
      <c r="SPZ4" s="13"/>
      <c r="SQA4" s="13"/>
      <c r="SQB4" s="88"/>
      <c r="SQC4" s="89"/>
      <c r="SQD4" s="5"/>
      <c r="SQE4" s="20"/>
      <c r="SQF4" s="5"/>
      <c r="SQG4" s="14"/>
      <c r="SQH4" s="14"/>
      <c r="SQI4" s="90"/>
      <c r="SQJ4" s="13"/>
      <c r="SQK4" s="13"/>
      <c r="SQL4" s="88"/>
      <c r="SQM4" s="89"/>
      <c r="SQN4" s="5"/>
      <c r="SQO4" s="20"/>
      <c r="SQP4" s="5"/>
      <c r="SQQ4" s="14"/>
      <c r="SQR4" s="14"/>
      <c r="SQS4" s="90"/>
      <c r="SQT4" s="13"/>
      <c r="SQU4" s="13"/>
      <c r="SQV4" s="88"/>
      <c r="SQW4" s="89"/>
      <c r="SQX4" s="5"/>
      <c r="SQY4" s="20"/>
      <c r="SQZ4" s="5"/>
      <c r="SRA4" s="14"/>
      <c r="SRB4" s="14"/>
      <c r="SRC4" s="90"/>
      <c r="SRD4" s="13"/>
      <c r="SRE4" s="13"/>
      <c r="SRF4" s="88"/>
      <c r="SRG4" s="89"/>
      <c r="SRH4" s="5"/>
      <c r="SRI4" s="20"/>
      <c r="SRJ4" s="5"/>
      <c r="SRK4" s="14"/>
      <c r="SRL4" s="14"/>
      <c r="SRM4" s="90"/>
      <c r="SRN4" s="13"/>
      <c r="SRO4" s="13"/>
      <c r="SRP4" s="88"/>
      <c r="SRQ4" s="89"/>
      <c r="SRR4" s="5"/>
      <c r="SRS4" s="20"/>
      <c r="SRT4" s="5"/>
      <c r="SRU4" s="14"/>
      <c r="SRV4" s="14"/>
      <c r="SRW4" s="90"/>
      <c r="SRX4" s="13"/>
      <c r="SRY4" s="13"/>
      <c r="SRZ4" s="88"/>
      <c r="SSA4" s="89"/>
      <c r="SSB4" s="5"/>
      <c r="SSC4" s="20"/>
      <c r="SSD4" s="5"/>
      <c r="SSE4" s="14"/>
      <c r="SSF4" s="14"/>
      <c r="SSG4" s="90"/>
      <c r="SSH4" s="13"/>
      <c r="SSI4" s="13"/>
      <c r="SSJ4" s="88"/>
      <c r="SSK4" s="89"/>
      <c r="SSL4" s="5"/>
      <c r="SSM4" s="20"/>
      <c r="SSN4" s="5"/>
      <c r="SSO4" s="14"/>
      <c r="SSP4" s="14"/>
      <c r="SSQ4" s="90"/>
      <c r="SSR4" s="13"/>
      <c r="SSS4" s="13"/>
      <c r="SST4" s="88"/>
      <c r="SSU4" s="89"/>
      <c r="SSV4" s="5"/>
      <c r="SSW4" s="20"/>
      <c r="SSX4" s="5"/>
      <c r="SSY4" s="14"/>
      <c r="SSZ4" s="14"/>
      <c r="STA4" s="90"/>
      <c r="STB4" s="13"/>
      <c r="STC4" s="13"/>
      <c r="STD4" s="88"/>
      <c r="STE4" s="89"/>
      <c r="STF4" s="5"/>
      <c r="STG4" s="20"/>
      <c r="STH4" s="5"/>
      <c r="STI4" s="14"/>
      <c r="STJ4" s="14"/>
      <c r="STK4" s="90"/>
      <c r="STL4" s="13"/>
      <c r="STM4" s="13"/>
      <c r="STN4" s="88"/>
      <c r="STO4" s="89"/>
      <c r="STP4" s="5"/>
      <c r="STQ4" s="20"/>
      <c r="STR4" s="5"/>
      <c r="STS4" s="14"/>
      <c r="STT4" s="14"/>
      <c r="STU4" s="90"/>
      <c r="STV4" s="13"/>
      <c r="STW4" s="13"/>
      <c r="STX4" s="88"/>
      <c r="STY4" s="89"/>
      <c r="STZ4" s="5"/>
      <c r="SUA4" s="20"/>
      <c r="SUB4" s="5"/>
      <c r="SUC4" s="14"/>
      <c r="SUD4" s="14"/>
      <c r="SUE4" s="90"/>
      <c r="SUF4" s="13"/>
      <c r="SUG4" s="13"/>
      <c r="SUH4" s="88"/>
      <c r="SUI4" s="89"/>
      <c r="SUJ4" s="5"/>
      <c r="SUK4" s="20"/>
      <c r="SUL4" s="5"/>
      <c r="SUM4" s="14"/>
      <c r="SUN4" s="14"/>
      <c r="SUO4" s="90"/>
      <c r="SUP4" s="13"/>
      <c r="SUQ4" s="13"/>
      <c r="SUR4" s="88"/>
      <c r="SUS4" s="89"/>
      <c r="SUT4" s="5"/>
      <c r="SUU4" s="20"/>
      <c r="SUV4" s="5"/>
      <c r="SUW4" s="14"/>
      <c r="SUX4" s="14"/>
      <c r="SUY4" s="90"/>
      <c r="SUZ4" s="13"/>
      <c r="SVA4" s="13"/>
      <c r="SVB4" s="88"/>
      <c r="SVC4" s="89"/>
      <c r="SVD4" s="5"/>
      <c r="SVE4" s="20"/>
      <c r="SVF4" s="5"/>
      <c r="SVG4" s="14"/>
      <c r="SVH4" s="14"/>
      <c r="SVI4" s="90"/>
      <c r="SVJ4" s="13"/>
      <c r="SVK4" s="13"/>
      <c r="SVL4" s="88"/>
      <c r="SVM4" s="89"/>
      <c r="SVN4" s="5"/>
      <c r="SVO4" s="20"/>
      <c r="SVP4" s="5"/>
      <c r="SVQ4" s="14"/>
      <c r="SVR4" s="14"/>
      <c r="SVS4" s="90"/>
      <c r="SVT4" s="13"/>
      <c r="SVU4" s="13"/>
      <c r="SVV4" s="88"/>
      <c r="SVW4" s="89"/>
      <c r="SVX4" s="5"/>
      <c r="SVY4" s="20"/>
      <c r="SVZ4" s="5"/>
      <c r="SWA4" s="14"/>
      <c r="SWB4" s="14"/>
      <c r="SWC4" s="90"/>
      <c r="SWD4" s="13"/>
      <c r="SWE4" s="13"/>
      <c r="SWF4" s="88"/>
      <c r="SWG4" s="89"/>
      <c r="SWH4" s="5"/>
      <c r="SWI4" s="20"/>
      <c r="SWJ4" s="5"/>
      <c r="SWK4" s="14"/>
      <c r="SWL4" s="14"/>
      <c r="SWM4" s="90"/>
      <c r="SWN4" s="13"/>
      <c r="SWO4" s="13"/>
      <c r="SWP4" s="88"/>
      <c r="SWQ4" s="89"/>
      <c r="SWR4" s="5"/>
      <c r="SWS4" s="20"/>
      <c r="SWT4" s="5"/>
      <c r="SWU4" s="14"/>
      <c r="SWV4" s="14"/>
      <c r="SWW4" s="90"/>
      <c r="SWX4" s="13"/>
      <c r="SWY4" s="13"/>
      <c r="SWZ4" s="88"/>
      <c r="SXA4" s="89"/>
      <c r="SXB4" s="5"/>
      <c r="SXC4" s="20"/>
      <c r="SXD4" s="5"/>
      <c r="SXE4" s="14"/>
      <c r="SXF4" s="14"/>
      <c r="SXG4" s="90"/>
      <c r="SXH4" s="13"/>
      <c r="SXI4" s="13"/>
      <c r="SXJ4" s="88"/>
      <c r="SXK4" s="89"/>
      <c r="SXL4" s="5"/>
      <c r="SXM4" s="20"/>
      <c r="SXN4" s="5"/>
      <c r="SXO4" s="14"/>
      <c r="SXP4" s="14"/>
      <c r="SXQ4" s="90"/>
      <c r="SXR4" s="13"/>
      <c r="SXS4" s="13"/>
      <c r="SXT4" s="88"/>
      <c r="SXU4" s="89"/>
      <c r="SXV4" s="5"/>
      <c r="SXW4" s="20"/>
      <c r="SXX4" s="5"/>
      <c r="SXY4" s="14"/>
      <c r="SXZ4" s="14"/>
      <c r="SYA4" s="90"/>
      <c r="SYB4" s="13"/>
      <c r="SYC4" s="13"/>
      <c r="SYD4" s="88"/>
      <c r="SYE4" s="89"/>
      <c r="SYF4" s="5"/>
      <c r="SYG4" s="20"/>
      <c r="SYH4" s="5"/>
      <c r="SYI4" s="14"/>
      <c r="SYJ4" s="14"/>
      <c r="SYK4" s="90"/>
      <c r="SYL4" s="13"/>
      <c r="SYM4" s="13"/>
      <c r="SYN4" s="88"/>
      <c r="SYO4" s="89"/>
      <c r="SYP4" s="5"/>
      <c r="SYQ4" s="20"/>
      <c r="SYR4" s="5"/>
      <c r="SYS4" s="14"/>
      <c r="SYT4" s="14"/>
      <c r="SYU4" s="90"/>
      <c r="SYV4" s="13"/>
      <c r="SYW4" s="13"/>
      <c r="SYX4" s="88"/>
      <c r="SYY4" s="89"/>
      <c r="SYZ4" s="5"/>
      <c r="SZA4" s="20"/>
      <c r="SZB4" s="5"/>
      <c r="SZC4" s="14"/>
      <c r="SZD4" s="14"/>
      <c r="SZE4" s="90"/>
      <c r="SZF4" s="13"/>
      <c r="SZG4" s="13"/>
      <c r="SZH4" s="88"/>
      <c r="SZI4" s="89"/>
      <c r="SZJ4" s="5"/>
      <c r="SZK4" s="20"/>
      <c r="SZL4" s="5"/>
      <c r="SZM4" s="14"/>
      <c r="SZN4" s="14"/>
      <c r="SZO4" s="90"/>
      <c r="SZP4" s="13"/>
      <c r="SZQ4" s="13"/>
      <c r="SZR4" s="88"/>
      <c r="SZS4" s="89"/>
      <c r="SZT4" s="5"/>
      <c r="SZU4" s="20"/>
      <c r="SZV4" s="5"/>
      <c r="SZW4" s="14"/>
      <c r="SZX4" s="14"/>
      <c r="SZY4" s="90"/>
      <c r="SZZ4" s="13"/>
      <c r="TAA4" s="13"/>
      <c r="TAB4" s="88"/>
      <c r="TAC4" s="89"/>
      <c r="TAD4" s="5"/>
      <c r="TAE4" s="20"/>
      <c r="TAF4" s="5"/>
      <c r="TAG4" s="14"/>
      <c r="TAH4" s="14"/>
      <c r="TAI4" s="90"/>
      <c r="TAJ4" s="13"/>
      <c r="TAK4" s="13"/>
      <c r="TAL4" s="88"/>
      <c r="TAM4" s="89"/>
      <c r="TAN4" s="5"/>
      <c r="TAO4" s="20"/>
      <c r="TAP4" s="5"/>
      <c r="TAQ4" s="14"/>
      <c r="TAR4" s="14"/>
      <c r="TAS4" s="90"/>
      <c r="TAT4" s="13"/>
      <c r="TAU4" s="13"/>
      <c r="TAV4" s="88"/>
      <c r="TAW4" s="89"/>
      <c r="TAX4" s="5"/>
      <c r="TAY4" s="20"/>
      <c r="TAZ4" s="5"/>
      <c r="TBA4" s="14"/>
      <c r="TBB4" s="14"/>
      <c r="TBC4" s="90"/>
      <c r="TBD4" s="13"/>
      <c r="TBE4" s="13"/>
      <c r="TBF4" s="88"/>
      <c r="TBG4" s="89"/>
      <c r="TBH4" s="5"/>
      <c r="TBI4" s="20"/>
      <c r="TBJ4" s="5"/>
      <c r="TBK4" s="14"/>
      <c r="TBL4" s="14"/>
      <c r="TBM4" s="90"/>
      <c r="TBN4" s="13"/>
      <c r="TBO4" s="13"/>
      <c r="TBP4" s="88"/>
      <c r="TBQ4" s="89"/>
      <c r="TBR4" s="5"/>
      <c r="TBS4" s="20"/>
      <c r="TBT4" s="5"/>
      <c r="TBU4" s="14"/>
      <c r="TBV4" s="14"/>
      <c r="TBW4" s="90"/>
      <c r="TBX4" s="13"/>
      <c r="TBY4" s="13"/>
      <c r="TBZ4" s="88"/>
      <c r="TCA4" s="89"/>
      <c r="TCB4" s="5"/>
      <c r="TCC4" s="20"/>
      <c r="TCD4" s="5"/>
      <c r="TCE4" s="14"/>
      <c r="TCF4" s="14"/>
      <c r="TCG4" s="90"/>
      <c r="TCH4" s="13"/>
      <c r="TCI4" s="13"/>
      <c r="TCJ4" s="88"/>
      <c r="TCK4" s="89"/>
      <c r="TCL4" s="5"/>
      <c r="TCM4" s="20"/>
      <c r="TCN4" s="5"/>
      <c r="TCO4" s="14"/>
      <c r="TCP4" s="14"/>
      <c r="TCQ4" s="90"/>
      <c r="TCR4" s="13"/>
      <c r="TCS4" s="13"/>
      <c r="TCT4" s="88"/>
      <c r="TCU4" s="89"/>
      <c r="TCV4" s="5"/>
      <c r="TCW4" s="20"/>
      <c r="TCX4" s="5"/>
      <c r="TCY4" s="14"/>
      <c r="TCZ4" s="14"/>
      <c r="TDA4" s="90"/>
      <c r="TDB4" s="13"/>
      <c r="TDC4" s="13"/>
      <c r="TDD4" s="88"/>
      <c r="TDE4" s="89"/>
      <c r="TDF4" s="5"/>
      <c r="TDG4" s="20"/>
      <c r="TDH4" s="5"/>
      <c r="TDI4" s="14"/>
      <c r="TDJ4" s="14"/>
      <c r="TDK4" s="90"/>
      <c r="TDL4" s="13"/>
      <c r="TDM4" s="13"/>
      <c r="TDN4" s="88"/>
      <c r="TDO4" s="89"/>
      <c r="TDP4" s="5"/>
      <c r="TDQ4" s="20"/>
      <c r="TDR4" s="5"/>
      <c r="TDS4" s="14"/>
      <c r="TDT4" s="14"/>
      <c r="TDU4" s="90"/>
      <c r="TDV4" s="13"/>
      <c r="TDW4" s="13"/>
      <c r="TDX4" s="88"/>
      <c r="TDY4" s="89"/>
      <c r="TDZ4" s="5"/>
      <c r="TEA4" s="20"/>
      <c r="TEB4" s="5"/>
      <c r="TEC4" s="14"/>
      <c r="TED4" s="14"/>
      <c r="TEE4" s="90"/>
      <c r="TEF4" s="13"/>
      <c r="TEG4" s="13"/>
      <c r="TEH4" s="88"/>
      <c r="TEI4" s="89"/>
      <c r="TEJ4" s="5"/>
      <c r="TEK4" s="20"/>
      <c r="TEL4" s="5"/>
      <c r="TEM4" s="14"/>
      <c r="TEN4" s="14"/>
      <c r="TEO4" s="90"/>
      <c r="TEP4" s="13"/>
      <c r="TEQ4" s="13"/>
      <c r="TER4" s="88"/>
      <c r="TES4" s="89"/>
      <c r="TET4" s="5"/>
      <c r="TEU4" s="20"/>
      <c r="TEV4" s="5"/>
      <c r="TEW4" s="14"/>
      <c r="TEX4" s="14"/>
      <c r="TEY4" s="90"/>
      <c r="TEZ4" s="13"/>
      <c r="TFA4" s="13"/>
      <c r="TFB4" s="88"/>
      <c r="TFC4" s="89"/>
      <c r="TFD4" s="5"/>
      <c r="TFE4" s="20"/>
      <c r="TFF4" s="5"/>
      <c r="TFG4" s="14"/>
      <c r="TFH4" s="14"/>
      <c r="TFI4" s="90"/>
      <c r="TFJ4" s="13"/>
      <c r="TFK4" s="13"/>
      <c r="TFL4" s="88"/>
      <c r="TFM4" s="89"/>
      <c r="TFN4" s="5"/>
      <c r="TFO4" s="20"/>
      <c r="TFP4" s="5"/>
      <c r="TFQ4" s="14"/>
      <c r="TFR4" s="14"/>
      <c r="TFS4" s="90"/>
      <c r="TFT4" s="13"/>
      <c r="TFU4" s="13"/>
      <c r="TFV4" s="88"/>
      <c r="TFW4" s="89"/>
      <c r="TFX4" s="5"/>
      <c r="TFY4" s="20"/>
      <c r="TFZ4" s="5"/>
      <c r="TGA4" s="14"/>
      <c r="TGB4" s="14"/>
      <c r="TGC4" s="90"/>
      <c r="TGD4" s="13"/>
      <c r="TGE4" s="13"/>
      <c r="TGF4" s="88"/>
      <c r="TGG4" s="89"/>
      <c r="TGH4" s="5"/>
      <c r="TGI4" s="20"/>
      <c r="TGJ4" s="5"/>
      <c r="TGK4" s="14"/>
      <c r="TGL4" s="14"/>
      <c r="TGM4" s="90"/>
      <c r="TGN4" s="13"/>
      <c r="TGO4" s="13"/>
      <c r="TGP4" s="88"/>
      <c r="TGQ4" s="89"/>
      <c r="TGR4" s="5"/>
      <c r="TGS4" s="20"/>
      <c r="TGT4" s="5"/>
      <c r="TGU4" s="14"/>
      <c r="TGV4" s="14"/>
      <c r="TGW4" s="90"/>
      <c r="TGX4" s="13"/>
      <c r="TGY4" s="13"/>
      <c r="TGZ4" s="88"/>
      <c r="THA4" s="89"/>
      <c r="THB4" s="5"/>
      <c r="THC4" s="20"/>
      <c r="THD4" s="5"/>
      <c r="THE4" s="14"/>
      <c r="THF4" s="14"/>
      <c r="THG4" s="90"/>
      <c r="THH4" s="13"/>
      <c r="THI4" s="13"/>
      <c r="THJ4" s="88"/>
      <c r="THK4" s="89"/>
      <c r="THL4" s="5"/>
      <c r="THM4" s="20"/>
      <c r="THN4" s="5"/>
      <c r="THO4" s="14"/>
      <c r="THP4" s="14"/>
      <c r="THQ4" s="90"/>
      <c r="THR4" s="13"/>
      <c r="THS4" s="13"/>
      <c r="THT4" s="88"/>
      <c r="THU4" s="89"/>
      <c r="THV4" s="5"/>
      <c r="THW4" s="20"/>
      <c r="THX4" s="5"/>
      <c r="THY4" s="14"/>
      <c r="THZ4" s="14"/>
      <c r="TIA4" s="90"/>
      <c r="TIB4" s="13"/>
      <c r="TIC4" s="13"/>
      <c r="TID4" s="88"/>
      <c r="TIE4" s="89"/>
      <c r="TIF4" s="5"/>
      <c r="TIG4" s="20"/>
      <c r="TIH4" s="5"/>
      <c r="TII4" s="14"/>
      <c r="TIJ4" s="14"/>
      <c r="TIK4" s="90"/>
      <c r="TIL4" s="13"/>
      <c r="TIM4" s="13"/>
      <c r="TIN4" s="88"/>
      <c r="TIO4" s="89"/>
      <c r="TIP4" s="5"/>
      <c r="TIQ4" s="20"/>
      <c r="TIR4" s="5"/>
      <c r="TIS4" s="14"/>
      <c r="TIT4" s="14"/>
      <c r="TIU4" s="90"/>
      <c r="TIV4" s="13"/>
      <c r="TIW4" s="13"/>
      <c r="TIX4" s="88"/>
      <c r="TIY4" s="89"/>
      <c r="TIZ4" s="5"/>
      <c r="TJA4" s="20"/>
      <c r="TJB4" s="5"/>
      <c r="TJC4" s="14"/>
      <c r="TJD4" s="14"/>
      <c r="TJE4" s="90"/>
      <c r="TJF4" s="13"/>
      <c r="TJG4" s="13"/>
      <c r="TJH4" s="88"/>
      <c r="TJI4" s="89"/>
      <c r="TJJ4" s="5"/>
      <c r="TJK4" s="20"/>
      <c r="TJL4" s="5"/>
      <c r="TJM4" s="14"/>
      <c r="TJN4" s="14"/>
      <c r="TJO4" s="90"/>
      <c r="TJP4" s="13"/>
      <c r="TJQ4" s="13"/>
      <c r="TJR4" s="88"/>
      <c r="TJS4" s="89"/>
      <c r="TJT4" s="5"/>
      <c r="TJU4" s="20"/>
      <c r="TJV4" s="5"/>
      <c r="TJW4" s="14"/>
      <c r="TJX4" s="14"/>
      <c r="TJY4" s="90"/>
      <c r="TJZ4" s="13"/>
      <c r="TKA4" s="13"/>
      <c r="TKB4" s="88"/>
      <c r="TKC4" s="89"/>
      <c r="TKD4" s="5"/>
      <c r="TKE4" s="20"/>
      <c r="TKF4" s="5"/>
      <c r="TKG4" s="14"/>
      <c r="TKH4" s="14"/>
      <c r="TKI4" s="90"/>
      <c r="TKJ4" s="13"/>
      <c r="TKK4" s="13"/>
      <c r="TKL4" s="88"/>
      <c r="TKM4" s="89"/>
      <c r="TKN4" s="5"/>
      <c r="TKO4" s="20"/>
      <c r="TKP4" s="5"/>
      <c r="TKQ4" s="14"/>
      <c r="TKR4" s="14"/>
      <c r="TKS4" s="90"/>
      <c r="TKT4" s="13"/>
      <c r="TKU4" s="13"/>
      <c r="TKV4" s="88"/>
      <c r="TKW4" s="89"/>
      <c r="TKX4" s="5"/>
      <c r="TKY4" s="20"/>
      <c r="TKZ4" s="5"/>
      <c r="TLA4" s="14"/>
      <c r="TLB4" s="14"/>
      <c r="TLC4" s="90"/>
      <c r="TLD4" s="13"/>
      <c r="TLE4" s="13"/>
      <c r="TLF4" s="88"/>
      <c r="TLG4" s="89"/>
      <c r="TLH4" s="5"/>
      <c r="TLI4" s="20"/>
      <c r="TLJ4" s="5"/>
      <c r="TLK4" s="14"/>
      <c r="TLL4" s="14"/>
      <c r="TLM4" s="90"/>
      <c r="TLN4" s="13"/>
      <c r="TLO4" s="13"/>
      <c r="TLP4" s="88"/>
      <c r="TLQ4" s="89"/>
      <c r="TLR4" s="5"/>
      <c r="TLS4" s="20"/>
      <c r="TLT4" s="5"/>
      <c r="TLU4" s="14"/>
      <c r="TLV4" s="14"/>
      <c r="TLW4" s="90"/>
      <c r="TLX4" s="13"/>
      <c r="TLY4" s="13"/>
      <c r="TLZ4" s="88"/>
      <c r="TMA4" s="89"/>
      <c r="TMB4" s="5"/>
      <c r="TMC4" s="20"/>
      <c r="TMD4" s="5"/>
      <c r="TME4" s="14"/>
      <c r="TMF4" s="14"/>
      <c r="TMG4" s="90"/>
      <c r="TMH4" s="13"/>
      <c r="TMI4" s="13"/>
      <c r="TMJ4" s="88"/>
      <c r="TMK4" s="89"/>
      <c r="TML4" s="5"/>
      <c r="TMM4" s="20"/>
      <c r="TMN4" s="5"/>
      <c r="TMO4" s="14"/>
      <c r="TMP4" s="14"/>
      <c r="TMQ4" s="90"/>
      <c r="TMR4" s="13"/>
      <c r="TMS4" s="13"/>
      <c r="TMT4" s="88"/>
      <c r="TMU4" s="89"/>
      <c r="TMV4" s="5"/>
      <c r="TMW4" s="20"/>
      <c r="TMX4" s="5"/>
      <c r="TMY4" s="14"/>
      <c r="TMZ4" s="14"/>
      <c r="TNA4" s="90"/>
      <c r="TNB4" s="13"/>
      <c r="TNC4" s="13"/>
      <c r="TND4" s="88"/>
      <c r="TNE4" s="89"/>
      <c r="TNF4" s="5"/>
      <c r="TNG4" s="20"/>
      <c r="TNH4" s="5"/>
      <c r="TNI4" s="14"/>
      <c r="TNJ4" s="14"/>
      <c r="TNK4" s="90"/>
      <c r="TNL4" s="13"/>
      <c r="TNM4" s="13"/>
      <c r="TNN4" s="88"/>
      <c r="TNO4" s="89"/>
      <c r="TNP4" s="5"/>
      <c r="TNQ4" s="20"/>
      <c r="TNR4" s="5"/>
      <c r="TNS4" s="14"/>
      <c r="TNT4" s="14"/>
      <c r="TNU4" s="90"/>
      <c r="TNV4" s="13"/>
      <c r="TNW4" s="13"/>
      <c r="TNX4" s="88"/>
      <c r="TNY4" s="89"/>
      <c r="TNZ4" s="5"/>
      <c r="TOA4" s="20"/>
      <c r="TOB4" s="5"/>
      <c r="TOC4" s="14"/>
      <c r="TOD4" s="14"/>
      <c r="TOE4" s="90"/>
      <c r="TOF4" s="13"/>
      <c r="TOG4" s="13"/>
      <c r="TOH4" s="88"/>
      <c r="TOI4" s="89"/>
      <c r="TOJ4" s="5"/>
      <c r="TOK4" s="20"/>
      <c r="TOL4" s="5"/>
      <c r="TOM4" s="14"/>
      <c r="TON4" s="14"/>
      <c r="TOO4" s="90"/>
      <c r="TOP4" s="13"/>
      <c r="TOQ4" s="13"/>
      <c r="TOR4" s="88"/>
      <c r="TOS4" s="89"/>
      <c r="TOT4" s="5"/>
      <c r="TOU4" s="20"/>
      <c r="TOV4" s="5"/>
      <c r="TOW4" s="14"/>
      <c r="TOX4" s="14"/>
      <c r="TOY4" s="90"/>
      <c r="TOZ4" s="13"/>
      <c r="TPA4" s="13"/>
      <c r="TPB4" s="88"/>
      <c r="TPC4" s="89"/>
      <c r="TPD4" s="5"/>
      <c r="TPE4" s="20"/>
      <c r="TPF4" s="5"/>
      <c r="TPG4" s="14"/>
      <c r="TPH4" s="14"/>
      <c r="TPI4" s="90"/>
      <c r="TPJ4" s="13"/>
      <c r="TPK4" s="13"/>
      <c r="TPL4" s="88"/>
      <c r="TPM4" s="89"/>
      <c r="TPN4" s="5"/>
      <c r="TPO4" s="20"/>
      <c r="TPP4" s="5"/>
      <c r="TPQ4" s="14"/>
      <c r="TPR4" s="14"/>
      <c r="TPS4" s="90"/>
      <c r="TPT4" s="13"/>
      <c r="TPU4" s="13"/>
      <c r="TPV4" s="88"/>
      <c r="TPW4" s="89"/>
      <c r="TPX4" s="5"/>
      <c r="TPY4" s="20"/>
      <c r="TPZ4" s="5"/>
      <c r="TQA4" s="14"/>
      <c r="TQB4" s="14"/>
      <c r="TQC4" s="90"/>
      <c r="TQD4" s="13"/>
      <c r="TQE4" s="13"/>
      <c r="TQF4" s="88"/>
      <c r="TQG4" s="89"/>
      <c r="TQH4" s="5"/>
      <c r="TQI4" s="20"/>
      <c r="TQJ4" s="5"/>
      <c r="TQK4" s="14"/>
      <c r="TQL4" s="14"/>
      <c r="TQM4" s="90"/>
      <c r="TQN4" s="13"/>
      <c r="TQO4" s="13"/>
      <c r="TQP4" s="88"/>
      <c r="TQQ4" s="89"/>
      <c r="TQR4" s="5"/>
      <c r="TQS4" s="20"/>
      <c r="TQT4" s="5"/>
      <c r="TQU4" s="14"/>
      <c r="TQV4" s="14"/>
      <c r="TQW4" s="90"/>
      <c r="TQX4" s="13"/>
      <c r="TQY4" s="13"/>
      <c r="TQZ4" s="88"/>
      <c r="TRA4" s="89"/>
      <c r="TRB4" s="5"/>
      <c r="TRC4" s="20"/>
      <c r="TRD4" s="5"/>
      <c r="TRE4" s="14"/>
      <c r="TRF4" s="14"/>
      <c r="TRG4" s="90"/>
      <c r="TRH4" s="13"/>
      <c r="TRI4" s="13"/>
      <c r="TRJ4" s="88"/>
      <c r="TRK4" s="89"/>
      <c r="TRL4" s="5"/>
      <c r="TRM4" s="20"/>
      <c r="TRN4" s="5"/>
      <c r="TRO4" s="14"/>
      <c r="TRP4" s="14"/>
      <c r="TRQ4" s="90"/>
      <c r="TRR4" s="13"/>
      <c r="TRS4" s="13"/>
      <c r="TRT4" s="88"/>
      <c r="TRU4" s="89"/>
      <c r="TRV4" s="5"/>
      <c r="TRW4" s="20"/>
      <c r="TRX4" s="5"/>
      <c r="TRY4" s="14"/>
      <c r="TRZ4" s="14"/>
      <c r="TSA4" s="90"/>
      <c r="TSB4" s="13"/>
      <c r="TSC4" s="13"/>
      <c r="TSD4" s="88"/>
      <c r="TSE4" s="89"/>
      <c r="TSF4" s="5"/>
      <c r="TSG4" s="20"/>
      <c r="TSH4" s="5"/>
      <c r="TSI4" s="14"/>
      <c r="TSJ4" s="14"/>
      <c r="TSK4" s="90"/>
      <c r="TSL4" s="13"/>
      <c r="TSM4" s="13"/>
      <c r="TSN4" s="88"/>
      <c r="TSO4" s="89"/>
      <c r="TSP4" s="5"/>
      <c r="TSQ4" s="20"/>
      <c r="TSR4" s="5"/>
      <c r="TSS4" s="14"/>
      <c r="TST4" s="14"/>
      <c r="TSU4" s="90"/>
      <c r="TSV4" s="13"/>
      <c r="TSW4" s="13"/>
      <c r="TSX4" s="88"/>
      <c r="TSY4" s="89"/>
      <c r="TSZ4" s="5"/>
      <c r="TTA4" s="20"/>
      <c r="TTB4" s="5"/>
      <c r="TTC4" s="14"/>
      <c r="TTD4" s="14"/>
      <c r="TTE4" s="90"/>
      <c r="TTF4" s="13"/>
      <c r="TTG4" s="13"/>
      <c r="TTH4" s="88"/>
      <c r="TTI4" s="89"/>
      <c r="TTJ4" s="5"/>
      <c r="TTK4" s="20"/>
      <c r="TTL4" s="5"/>
      <c r="TTM4" s="14"/>
      <c r="TTN4" s="14"/>
      <c r="TTO4" s="90"/>
      <c r="TTP4" s="13"/>
      <c r="TTQ4" s="13"/>
      <c r="TTR4" s="88"/>
      <c r="TTS4" s="89"/>
      <c r="TTT4" s="5"/>
      <c r="TTU4" s="20"/>
      <c r="TTV4" s="5"/>
      <c r="TTW4" s="14"/>
      <c r="TTX4" s="14"/>
      <c r="TTY4" s="90"/>
      <c r="TTZ4" s="13"/>
      <c r="TUA4" s="13"/>
      <c r="TUB4" s="88"/>
      <c r="TUC4" s="89"/>
      <c r="TUD4" s="5"/>
      <c r="TUE4" s="20"/>
      <c r="TUF4" s="5"/>
      <c r="TUG4" s="14"/>
      <c r="TUH4" s="14"/>
      <c r="TUI4" s="90"/>
      <c r="TUJ4" s="13"/>
      <c r="TUK4" s="13"/>
      <c r="TUL4" s="88"/>
      <c r="TUM4" s="89"/>
      <c r="TUN4" s="5"/>
      <c r="TUO4" s="20"/>
      <c r="TUP4" s="5"/>
      <c r="TUQ4" s="14"/>
      <c r="TUR4" s="14"/>
      <c r="TUS4" s="90"/>
      <c r="TUT4" s="13"/>
      <c r="TUU4" s="13"/>
      <c r="TUV4" s="88"/>
      <c r="TUW4" s="89"/>
      <c r="TUX4" s="5"/>
      <c r="TUY4" s="20"/>
      <c r="TUZ4" s="5"/>
      <c r="TVA4" s="14"/>
      <c r="TVB4" s="14"/>
      <c r="TVC4" s="90"/>
      <c r="TVD4" s="13"/>
      <c r="TVE4" s="13"/>
      <c r="TVF4" s="88"/>
      <c r="TVG4" s="89"/>
      <c r="TVH4" s="5"/>
      <c r="TVI4" s="20"/>
      <c r="TVJ4" s="5"/>
      <c r="TVK4" s="14"/>
      <c r="TVL4" s="14"/>
      <c r="TVM4" s="90"/>
      <c r="TVN4" s="13"/>
      <c r="TVO4" s="13"/>
      <c r="TVP4" s="88"/>
      <c r="TVQ4" s="89"/>
      <c r="TVR4" s="5"/>
      <c r="TVS4" s="20"/>
      <c r="TVT4" s="5"/>
      <c r="TVU4" s="14"/>
      <c r="TVV4" s="14"/>
      <c r="TVW4" s="90"/>
      <c r="TVX4" s="13"/>
      <c r="TVY4" s="13"/>
      <c r="TVZ4" s="88"/>
      <c r="TWA4" s="89"/>
      <c r="TWB4" s="5"/>
      <c r="TWC4" s="20"/>
      <c r="TWD4" s="5"/>
      <c r="TWE4" s="14"/>
      <c r="TWF4" s="14"/>
      <c r="TWG4" s="90"/>
      <c r="TWH4" s="13"/>
      <c r="TWI4" s="13"/>
      <c r="TWJ4" s="88"/>
      <c r="TWK4" s="89"/>
      <c r="TWL4" s="5"/>
      <c r="TWM4" s="20"/>
      <c r="TWN4" s="5"/>
      <c r="TWO4" s="14"/>
      <c r="TWP4" s="14"/>
      <c r="TWQ4" s="90"/>
      <c r="TWR4" s="13"/>
      <c r="TWS4" s="13"/>
      <c r="TWT4" s="88"/>
      <c r="TWU4" s="89"/>
      <c r="TWV4" s="5"/>
      <c r="TWW4" s="20"/>
      <c r="TWX4" s="5"/>
      <c r="TWY4" s="14"/>
      <c r="TWZ4" s="14"/>
      <c r="TXA4" s="90"/>
      <c r="TXB4" s="13"/>
      <c r="TXC4" s="13"/>
      <c r="TXD4" s="88"/>
      <c r="TXE4" s="89"/>
      <c r="TXF4" s="5"/>
      <c r="TXG4" s="20"/>
      <c r="TXH4" s="5"/>
      <c r="TXI4" s="14"/>
      <c r="TXJ4" s="14"/>
      <c r="TXK4" s="90"/>
      <c r="TXL4" s="13"/>
      <c r="TXM4" s="13"/>
      <c r="TXN4" s="88"/>
      <c r="TXO4" s="89"/>
      <c r="TXP4" s="5"/>
      <c r="TXQ4" s="20"/>
      <c r="TXR4" s="5"/>
      <c r="TXS4" s="14"/>
      <c r="TXT4" s="14"/>
      <c r="TXU4" s="90"/>
      <c r="TXV4" s="13"/>
      <c r="TXW4" s="13"/>
      <c r="TXX4" s="88"/>
      <c r="TXY4" s="89"/>
      <c r="TXZ4" s="5"/>
      <c r="TYA4" s="20"/>
      <c r="TYB4" s="5"/>
      <c r="TYC4" s="14"/>
      <c r="TYD4" s="14"/>
      <c r="TYE4" s="90"/>
      <c r="TYF4" s="13"/>
      <c r="TYG4" s="13"/>
      <c r="TYH4" s="88"/>
      <c r="TYI4" s="89"/>
      <c r="TYJ4" s="5"/>
      <c r="TYK4" s="20"/>
      <c r="TYL4" s="5"/>
      <c r="TYM4" s="14"/>
      <c r="TYN4" s="14"/>
      <c r="TYO4" s="90"/>
      <c r="TYP4" s="13"/>
      <c r="TYQ4" s="13"/>
      <c r="TYR4" s="88"/>
      <c r="TYS4" s="89"/>
      <c r="TYT4" s="5"/>
      <c r="TYU4" s="20"/>
      <c r="TYV4" s="5"/>
      <c r="TYW4" s="14"/>
      <c r="TYX4" s="14"/>
      <c r="TYY4" s="90"/>
      <c r="TYZ4" s="13"/>
      <c r="TZA4" s="13"/>
      <c r="TZB4" s="88"/>
      <c r="TZC4" s="89"/>
      <c r="TZD4" s="5"/>
      <c r="TZE4" s="20"/>
      <c r="TZF4" s="5"/>
      <c r="TZG4" s="14"/>
      <c r="TZH4" s="14"/>
      <c r="TZI4" s="90"/>
      <c r="TZJ4" s="13"/>
      <c r="TZK4" s="13"/>
      <c r="TZL4" s="88"/>
      <c r="TZM4" s="89"/>
      <c r="TZN4" s="5"/>
      <c r="TZO4" s="20"/>
      <c r="TZP4" s="5"/>
      <c r="TZQ4" s="14"/>
      <c r="TZR4" s="14"/>
      <c r="TZS4" s="90"/>
      <c r="TZT4" s="13"/>
      <c r="TZU4" s="13"/>
      <c r="TZV4" s="88"/>
      <c r="TZW4" s="89"/>
      <c r="TZX4" s="5"/>
      <c r="TZY4" s="20"/>
      <c r="TZZ4" s="5"/>
      <c r="UAA4" s="14"/>
      <c r="UAB4" s="14"/>
      <c r="UAC4" s="90"/>
      <c r="UAD4" s="13"/>
      <c r="UAE4" s="13"/>
      <c r="UAF4" s="88"/>
      <c r="UAG4" s="89"/>
      <c r="UAH4" s="5"/>
      <c r="UAI4" s="20"/>
      <c r="UAJ4" s="5"/>
      <c r="UAK4" s="14"/>
      <c r="UAL4" s="14"/>
      <c r="UAM4" s="90"/>
      <c r="UAN4" s="13"/>
      <c r="UAO4" s="13"/>
      <c r="UAP4" s="88"/>
      <c r="UAQ4" s="89"/>
      <c r="UAR4" s="5"/>
      <c r="UAS4" s="20"/>
      <c r="UAT4" s="5"/>
      <c r="UAU4" s="14"/>
      <c r="UAV4" s="14"/>
      <c r="UAW4" s="90"/>
      <c r="UAX4" s="13"/>
      <c r="UAY4" s="13"/>
      <c r="UAZ4" s="88"/>
      <c r="UBA4" s="89"/>
      <c r="UBB4" s="5"/>
      <c r="UBC4" s="20"/>
      <c r="UBD4" s="5"/>
      <c r="UBE4" s="14"/>
      <c r="UBF4" s="14"/>
      <c r="UBG4" s="90"/>
      <c r="UBH4" s="13"/>
      <c r="UBI4" s="13"/>
      <c r="UBJ4" s="88"/>
      <c r="UBK4" s="89"/>
      <c r="UBL4" s="5"/>
      <c r="UBM4" s="20"/>
      <c r="UBN4" s="5"/>
      <c r="UBO4" s="14"/>
      <c r="UBP4" s="14"/>
      <c r="UBQ4" s="90"/>
      <c r="UBR4" s="13"/>
      <c r="UBS4" s="13"/>
      <c r="UBT4" s="88"/>
      <c r="UBU4" s="89"/>
      <c r="UBV4" s="5"/>
      <c r="UBW4" s="20"/>
      <c r="UBX4" s="5"/>
      <c r="UBY4" s="14"/>
      <c r="UBZ4" s="14"/>
      <c r="UCA4" s="90"/>
      <c r="UCB4" s="13"/>
      <c r="UCC4" s="13"/>
      <c r="UCD4" s="88"/>
      <c r="UCE4" s="89"/>
      <c r="UCF4" s="5"/>
      <c r="UCG4" s="20"/>
      <c r="UCH4" s="5"/>
      <c r="UCI4" s="14"/>
      <c r="UCJ4" s="14"/>
      <c r="UCK4" s="90"/>
      <c r="UCL4" s="13"/>
      <c r="UCM4" s="13"/>
      <c r="UCN4" s="88"/>
      <c r="UCO4" s="89"/>
      <c r="UCP4" s="5"/>
      <c r="UCQ4" s="20"/>
      <c r="UCR4" s="5"/>
      <c r="UCS4" s="14"/>
      <c r="UCT4" s="14"/>
      <c r="UCU4" s="90"/>
      <c r="UCV4" s="13"/>
      <c r="UCW4" s="13"/>
      <c r="UCX4" s="88"/>
      <c r="UCY4" s="89"/>
      <c r="UCZ4" s="5"/>
      <c r="UDA4" s="20"/>
      <c r="UDB4" s="5"/>
      <c r="UDC4" s="14"/>
      <c r="UDD4" s="14"/>
      <c r="UDE4" s="90"/>
      <c r="UDF4" s="13"/>
      <c r="UDG4" s="13"/>
      <c r="UDH4" s="88"/>
      <c r="UDI4" s="89"/>
      <c r="UDJ4" s="5"/>
      <c r="UDK4" s="20"/>
      <c r="UDL4" s="5"/>
      <c r="UDM4" s="14"/>
      <c r="UDN4" s="14"/>
      <c r="UDO4" s="90"/>
      <c r="UDP4" s="13"/>
      <c r="UDQ4" s="13"/>
      <c r="UDR4" s="88"/>
      <c r="UDS4" s="89"/>
      <c r="UDT4" s="5"/>
      <c r="UDU4" s="20"/>
      <c r="UDV4" s="5"/>
      <c r="UDW4" s="14"/>
      <c r="UDX4" s="14"/>
      <c r="UDY4" s="90"/>
      <c r="UDZ4" s="13"/>
      <c r="UEA4" s="13"/>
      <c r="UEB4" s="88"/>
      <c r="UEC4" s="89"/>
      <c r="UED4" s="5"/>
      <c r="UEE4" s="20"/>
      <c r="UEF4" s="5"/>
      <c r="UEG4" s="14"/>
      <c r="UEH4" s="14"/>
      <c r="UEI4" s="90"/>
      <c r="UEJ4" s="13"/>
      <c r="UEK4" s="13"/>
      <c r="UEL4" s="88"/>
      <c r="UEM4" s="89"/>
      <c r="UEN4" s="5"/>
      <c r="UEO4" s="20"/>
      <c r="UEP4" s="5"/>
      <c r="UEQ4" s="14"/>
      <c r="UER4" s="14"/>
      <c r="UES4" s="90"/>
      <c r="UET4" s="13"/>
      <c r="UEU4" s="13"/>
      <c r="UEV4" s="88"/>
      <c r="UEW4" s="89"/>
      <c r="UEX4" s="5"/>
      <c r="UEY4" s="20"/>
      <c r="UEZ4" s="5"/>
      <c r="UFA4" s="14"/>
      <c r="UFB4" s="14"/>
      <c r="UFC4" s="90"/>
      <c r="UFD4" s="13"/>
      <c r="UFE4" s="13"/>
      <c r="UFF4" s="88"/>
      <c r="UFG4" s="89"/>
      <c r="UFH4" s="5"/>
      <c r="UFI4" s="20"/>
      <c r="UFJ4" s="5"/>
      <c r="UFK4" s="14"/>
      <c r="UFL4" s="14"/>
      <c r="UFM4" s="90"/>
      <c r="UFN4" s="13"/>
      <c r="UFO4" s="13"/>
      <c r="UFP4" s="88"/>
      <c r="UFQ4" s="89"/>
      <c r="UFR4" s="5"/>
      <c r="UFS4" s="20"/>
      <c r="UFT4" s="5"/>
      <c r="UFU4" s="14"/>
      <c r="UFV4" s="14"/>
      <c r="UFW4" s="90"/>
      <c r="UFX4" s="13"/>
      <c r="UFY4" s="13"/>
      <c r="UFZ4" s="88"/>
      <c r="UGA4" s="89"/>
      <c r="UGB4" s="5"/>
      <c r="UGC4" s="20"/>
      <c r="UGD4" s="5"/>
      <c r="UGE4" s="14"/>
      <c r="UGF4" s="14"/>
      <c r="UGG4" s="90"/>
      <c r="UGH4" s="13"/>
      <c r="UGI4" s="13"/>
      <c r="UGJ4" s="88"/>
      <c r="UGK4" s="89"/>
      <c r="UGL4" s="5"/>
      <c r="UGM4" s="20"/>
      <c r="UGN4" s="5"/>
      <c r="UGO4" s="14"/>
      <c r="UGP4" s="14"/>
      <c r="UGQ4" s="90"/>
      <c r="UGR4" s="13"/>
      <c r="UGS4" s="13"/>
      <c r="UGT4" s="88"/>
      <c r="UGU4" s="89"/>
      <c r="UGV4" s="5"/>
      <c r="UGW4" s="20"/>
      <c r="UGX4" s="5"/>
      <c r="UGY4" s="14"/>
      <c r="UGZ4" s="14"/>
      <c r="UHA4" s="90"/>
      <c r="UHB4" s="13"/>
      <c r="UHC4" s="13"/>
      <c r="UHD4" s="88"/>
      <c r="UHE4" s="89"/>
      <c r="UHF4" s="5"/>
      <c r="UHG4" s="20"/>
      <c r="UHH4" s="5"/>
      <c r="UHI4" s="14"/>
      <c r="UHJ4" s="14"/>
      <c r="UHK4" s="90"/>
      <c r="UHL4" s="13"/>
      <c r="UHM4" s="13"/>
      <c r="UHN4" s="88"/>
      <c r="UHO4" s="89"/>
      <c r="UHP4" s="5"/>
      <c r="UHQ4" s="20"/>
      <c r="UHR4" s="5"/>
      <c r="UHS4" s="14"/>
      <c r="UHT4" s="14"/>
      <c r="UHU4" s="90"/>
      <c r="UHV4" s="13"/>
      <c r="UHW4" s="13"/>
      <c r="UHX4" s="88"/>
      <c r="UHY4" s="89"/>
      <c r="UHZ4" s="5"/>
      <c r="UIA4" s="20"/>
      <c r="UIB4" s="5"/>
      <c r="UIC4" s="14"/>
      <c r="UID4" s="14"/>
      <c r="UIE4" s="90"/>
      <c r="UIF4" s="13"/>
      <c r="UIG4" s="13"/>
      <c r="UIH4" s="88"/>
      <c r="UII4" s="89"/>
      <c r="UIJ4" s="5"/>
      <c r="UIK4" s="20"/>
      <c r="UIL4" s="5"/>
      <c r="UIM4" s="14"/>
      <c r="UIN4" s="14"/>
      <c r="UIO4" s="90"/>
      <c r="UIP4" s="13"/>
      <c r="UIQ4" s="13"/>
      <c r="UIR4" s="88"/>
      <c r="UIS4" s="89"/>
      <c r="UIT4" s="5"/>
      <c r="UIU4" s="20"/>
      <c r="UIV4" s="5"/>
      <c r="UIW4" s="14"/>
      <c r="UIX4" s="14"/>
      <c r="UIY4" s="90"/>
      <c r="UIZ4" s="13"/>
      <c r="UJA4" s="13"/>
      <c r="UJB4" s="88"/>
      <c r="UJC4" s="89"/>
      <c r="UJD4" s="5"/>
      <c r="UJE4" s="20"/>
      <c r="UJF4" s="5"/>
      <c r="UJG4" s="14"/>
      <c r="UJH4" s="14"/>
      <c r="UJI4" s="90"/>
      <c r="UJJ4" s="13"/>
      <c r="UJK4" s="13"/>
      <c r="UJL4" s="88"/>
      <c r="UJM4" s="89"/>
      <c r="UJN4" s="5"/>
      <c r="UJO4" s="20"/>
      <c r="UJP4" s="5"/>
      <c r="UJQ4" s="14"/>
      <c r="UJR4" s="14"/>
      <c r="UJS4" s="90"/>
      <c r="UJT4" s="13"/>
      <c r="UJU4" s="13"/>
      <c r="UJV4" s="88"/>
      <c r="UJW4" s="89"/>
      <c r="UJX4" s="5"/>
      <c r="UJY4" s="20"/>
      <c r="UJZ4" s="5"/>
      <c r="UKA4" s="14"/>
      <c r="UKB4" s="14"/>
      <c r="UKC4" s="90"/>
      <c r="UKD4" s="13"/>
      <c r="UKE4" s="13"/>
      <c r="UKF4" s="88"/>
      <c r="UKG4" s="89"/>
      <c r="UKH4" s="5"/>
      <c r="UKI4" s="20"/>
      <c r="UKJ4" s="5"/>
      <c r="UKK4" s="14"/>
      <c r="UKL4" s="14"/>
      <c r="UKM4" s="90"/>
      <c r="UKN4" s="13"/>
      <c r="UKO4" s="13"/>
      <c r="UKP4" s="88"/>
      <c r="UKQ4" s="89"/>
      <c r="UKR4" s="5"/>
      <c r="UKS4" s="20"/>
      <c r="UKT4" s="5"/>
      <c r="UKU4" s="14"/>
      <c r="UKV4" s="14"/>
      <c r="UKW4" s="90"/>
      <c r="UKX4" s="13"/>
      <c r="UKY4" s="13"/>
      <c r="UKZ4" s="88"/>
      <c r="ULA4" s="89"/>
      <c r="ULB4" s="5"/>
      <c r="ULC4" s="20"/>
      <c r="ULD4" s="5"/>
      <c r="ULE4" s="14"/>
      <c r="ULF4" s="14"/>
      <c r="ULG4" s="90"/>
      <c r="ULH4" s="13"/>
      <c r="ULI4" s="13"/>
      <c r="ULJ4" s="88"/>
      <c r="ULK4" s="89"/>
      <c r="ULL4" s="5"/>
      <c r="ULM4" s="20"/>
      <c r="ULN4" s="5"/>
      <c r="ULO4" s="14"/>
      <c r="ULP4" s="14"/>
      <c r="ULQ4" s="90"/>
      <c r="ULR4" s="13"/>
      <c r="ULS4" s="13"/>
      <c r="ULT4" s="88"/>
      <c r="ULU4" s="89"/>
      <c r="ULV4" s="5"/>
      <c r="ULW4" s="20"/>
      <c r="ULX4" s="5"/>
      <c r="ULY4" s="14"/>
      <c r="ULZ4" s="14"/>
      <c r="UMA4" s="90"/>
      <c r="UMB4" s="13"/>
      <c r="UMC4" s="13"/>
      <c r="UMD4" s="88"/>
      <c r="UME4" s="89"/>
      <c r="UMF4" s="5"/>
      <c r="UMG4" s="20"/>
      <c r="UMH4" s="5"/>
      <c r="UMI4" s="14"/>
      <c r="UMJ4" s="14"/>
      <c r="UMK4" s="90"/>
      <c r="UML4" s="13"/>
      <c r="UMM4" s="13"/>
      <c r="UMN4" s="88"/>
      <c r="UMO4" s="89"/>
      <c r="UMP4" s="5"/>
      <c r="UMQ4" s="20"/>
      <c r="UMR4" s="5"/>
      <c r="UMS4" s="14"/>
      <c r="UMT4" s="14"/>
      <c r="UMU4" s="90"/>
      <c r="UMV4" s="13"/>
      <c r="UMW4" s="13"/>
      <c r="UMX4" s="88"/>
      <c r="UMY4" s="89"/>
      <c r="UMZ4" s="5"/>
      <c r="UNA4" s="20"/>
      <c r="UNB4" s="5"/>
      <c r="UNC4" s="14"/>
      <c r="UND4" s="14"/>
      <c r="UNE4" s="90"/>
      <c r="UNF4" s="13"/>
      <c r="UNG4" s="13"/>
      <c r="UNH4" s="88"/>
      <c r="UNI4" s="89"/>
      <c r="UNJ4" s="5"/>
      <c r="UNK4" s="20"/>
      <c r="UNL4" s="5"/>
      <c r="UNM4" s="14"/>
      <c r="UNN4" s="14"/>
      <c r="UNO4" s="90"/>
      <c r="UNP4" s="13"/>
      <c r="UNQ4" s="13"/>
      <c r="UNR4" s="88"/>
      <c r="UNS4" s="89"/>
      <c r="UNT4" s="5"/>
      <c r="UNU4" s="20"/>
      <c r="UNV4" s="5"/>
      <c r="UNW4" s="14"/>
      <c r="UNX4" s="14"/>
      <c r="UNY4" s="90"/>
      <c r="UNZ4" s="13"/>
      <c r="UOA4" s="13"/>
      <c r="UOB4" s="88"/>
      <c r="UOC4" s="89"/>
      <c r="UOD4" s="5"/>
      <c r="UOE4" s="20"/>
      <c r="UOF4" s="5"/>
      <c r="UOG4" s="14"/>
      <c r="UOH4" s="14"/>
      <c r="UOI4" s="90"/>
      <c r="UOJ4" s="13"/>
      <c r="UOK4" s="13"/>
      <c r="UOL4" s="88"/>
      <c r="UOM4" s="89"/>
      <c r="UON4" s="5"/>
      <c r="UOO4" s="20"/>
      <c r="UOP4" s="5"/>
      <c r="UOQ4" s="14"/>
      <c r="UOR4" s="14"/>
      <c r="UOS4" s="90"/>
      <c r="UOT4" s="13"/>
      <c r="UOU4" s="13"/>
      <c r="UOV4" s="88"/>
      <c r="UOW4" s="89"/>
      <c r="UOX4" s="5"/>
      <c r="UOY4" s="20"/>
      <c r="UOZ4" s="5"/>
      <c r="UPA4" s="14"/>
      <c r="UPB4" s="14"/>
      <c r="UPC4" s="90"/>
      <c r="UPD4" s="13"/>
      <c r="UPE4" s="13"/>
      <c r="UPF4" s="88"/>
      <c r="UPG4" s="89"/>
      <c r="UPH4" s="5"/>
      <c r="UPI4" s="20"/>
      <c r="UPJ4" s="5"/>
      <c r="UPK4" s="14"/>
      <c r="UPL4" s="14"/>
      <c r="UPM4" s="90"/>
      <c r="UPN4" s="13"/>
      <c r="UPO4" s="13"/>
      <c r="UPP4" s="88"/>
      <c r="UPQ4" s="89"/>
      <c r="UPR4" s="5"/>
      <c r="UPS4" s="20"/>
      <c r="UPT4" s="5"/>
      <c r="UPU4" s="14"/>
      <c r="UPV4" s="14"/>
      <c r="UPW4" s="90"/>
      <c r="UPX4" s="13"/>
      <c r="UPY4" s="13"/>
      <c r="UPZ4" s="88"/>
      <c r="UQA4" s="89"/>
      <c r="UQB4" s="5"/>
      <c r="UQC4" s="20"/>
      <c r="UQD4" s="5"/>
      <c r="UQE4" s="14"/>
      <c r="UQF4" s="14"/>
      <c r="UQG4" s="90"/>
      <c r="UQH4" s="13"/>
      <c r="UQI4" s="13"/>
      <c r="UQJ4" s="88"/>
      <c r="UQK4" s="89"/>
      <c r="UQL4" s="5"/>
      <c r="UQM4" s="20"/>
      <c r="UQN4" s="5"/>
      <c r="UQO4" s="14"/>
      <c r="UQP4" s="14"/>
      <c r="UQQ4" s="90"/>
      <c r="UQR4" s="13"/>
      <c r="UQS4" s="13"/>
      <c r="UQT4" s="88"/>
      <c r="UQU4" s="89"/>
      <c r="UQV4" s="5"/>
      <c r="UQW4" s="20"/>
      <c r="UQX4" s="5"/>
      <c r="UQY4" s="14"/>
      <c r="UQZ4" s="14"/>
      <c r="URA4" s="90"/>
      <c r="URB4" s="13"/>
      <c r="URC4" s="13"/>
      <c r="URD4" s="88"/>
      <c r="URE4" s="89"/>
      <c r="URF4" s="5"/>
      <c r="URG4" s="20"/>
      <c r="URH4" s="5"/>
      <c r="URI4" s="14"/>
      <c r="URJ4" s="14"/>
      <c r="URK4" s="90"/>
      <c r="URL4" s="13"/>
      <c r="URM4" s="13"/>
      <c r="URN4" s="88"/>
      <c r="URO4" s="89"/>
      <c r="URP4" s="5"/>
      <c r="URQ4" s="20"/>
      <c r="URR4" s="5"/>
      <c r="URS4" s="14"/>
      <c r="URT4" s="14"/>
      <c r="URU4" s="90"/>
      <c r="URV4" s="13"/>
      <c r="URW4" s="13"/>
      <c r="URX4" s="88"/>
      <c r="URY4" s="89"/>
      <c r="URZ4" s="5"/>
      <c r="USA4" s="20"/>
      <c r="USB4" s="5"/>
      <c r="USC4" s="14"/>
      <c r="USD4" s="14"/>
      <c r="USE4" s="90"/>
      <c r="USF4" s="13"/>
      <c r="USG4" s="13"/>
      <c r="USH4" s="88"/>
      <c r="USI4" s="89"/>
      <c r="USJ4" s="5"/>
      <c r="USK4" s="20"/>
      <c r="USL4" s="5"/>
      <c r="USM4" s="14"/>
      <c r="USN4" s="14"/>
      <c r="USO4" s="90"/>
      <c r="USP4" s="13"/>
      <c r="USQ4" s="13"/>
      <c r="USR4" s="88"/>
      <c r="USS4" s="89"/>
      <c r="UST4" s="5"/>
      <c r="USU4" s="20"/>
      <c r="USV4" s="5"/>
      <c r="USW4" s="14"/>
      <c r="USX4" s="14"/>
      <c r="USY4" s="90"/>
      <c r="USZ4" s="13"/>
      <c r="UTA4" s="13"/>
      <c r="UTB4" s="88"/>
      <c r="UTC4" s="89"/>
      <c r="UTD4" s="5"/>
      <c r="UTE4" s="20"/>
      <c r="UTF4" s="5"/>
      <c r="UTG4" s="14"/>
      <c r="UTH4" s="14"/>
      <c r="UTI4" s="90"/>
      <c r="UTJ4" s="13"/>
      <c r="UTK4" s="13"/>
      <c r="UTL4" s="88"/>
      <c r="UTM4" s="89"/>
      <c r="UTN4" s="5"/>
      <c r="UTO4" s="20"/>
      <c r="UTP4" s="5"/>
      <c r="UTQ4" s="14"/>
      <c r="UTR4" s="14"/>
      <c r="UTS4" s="90"/>
      <c r="UTT4" s="13"/>
      <c r="UTU4" s="13"/>
      <c r="UTV4" s="88"/>
      <c r="UTW4" s="89"/>
      <c r="UTX4" s="5"/>
      <c r="UTY4" s="20"/>
      <c r="UTZ4" s="5"/>
      <c r="UUA4" s="14"/>
      <c r="UUB4" s="14"/>
      <c r="UUC4" s="90"/>
      <c r="UUD4" s="13"/>
      <c r="UUE4" s="13"/>
      <c r="UUF4" s="88"/>
      <c r="UUG4" s="89"/>
      <c r="UUH4" s="5"/>
      <c r="UUI4" s="20"/>
      <c r="UUJ4" s="5"/>
      <c r="UUK4" s="14"/>
      <c r="UUL4" s="14"/>
      <c r="UUM4" s="90"/>
      <c r="UUN4" s="13"/>
      <c r="UUO4" s="13"/>
      <c r="UUP4" s="88"/>
      <c r="UUQ4" s="89"/>
      <c r="UUR4" s="5"/>
      <c r="UUS4" s="20"/>
      <c r="UUT4" s="5"/>
      <c r="UUU4" s="14"/>
      <c r="UUV4" s="14"/>
      <c r="UUW4" s="90"/>
      <c r="UUX4" s="13"/>
      <c r="UUY4" s="13"/>
      <c r="UUZ4" s="88"/>
      <c r="UVA4" s="89"/>
      <c r="UVB4" s="5"/>
      <c r="UVC4" s="20"/>
      <c r="UVD4" s="5"/>
      <c r="UVE4" s="14"/>
      <c r="UVF4" s="14"/>
      <c r="UVG4" s="90"/>
      <c r="UVH4" s="13"/>
      <c r="UVI4" s="13"/>
      <c r="UVJ4" s="88"/>
      <c r="UVK4" s="89"/>
      <c r="UVL4" s="5"/>
      <c r="UVM4" s="20"/>
      <c r="UVN4" s="5"/>
      <c r="UVO4" s="14"/>
      <c r="UVP4" s="14"/>
      <c r="UVQ4" s="90"/>
      <c r="UVR4" s="13"/>
      <c r="UVS4" s="13"/>
      <c r="UVT4" s="88"/>
      <c r="UVU4" s="89"/>
      <c r="UVV4" s="5"/>
      <c r="UVW4" s="20"/>
      <c r="UVX4" s="5"/>
      <c r="UVY4" s="14"/>
      <c r="UVZ4" s="14"/>
      <c r="UWA4" s="90"/>
      <c r="UWB4" s="13"/>
      <c r="UWC4" s="13"/>
      <c r="UWD4" s="88"/>
      <c r="UWE4" s="89"/>
      <c r="UWF4" s="5"/>
      <c r="UWG4" s="20"/>
      <c r="UWH4" s="5"/>
      <c r="UWI4" s="14"/>
      <c r="UWJ4" s="14"/>
      <c r="UWK4" s="90"/>
      <c r="UWL4" s="13"/>
      <c r="UWM4" s="13"/>
      <c r="UWN4" s="88"/>
      <c r="UWO4" s="89"/>
      <c r="UWP4" s="5"/>
      <c r="UWQ4" s="20"/>
      <c r="UWR4" s="5"/>
      <c r="UWS4" s="14"/>
      <c r="UWT4" s="14"/>
      <c r="UWU4" s="90"/>
      <c r="UWV4" s="13"/>
      <c r="UWW4" s="13"/>
      <c r="UWX4" s="88"/>
      <c r="UWY4" s="89"/>
      <c r="UWZ4" s="5"/>
      <c r="UXA4" s="20"/>
      <c r="UXB4" s="5"/>
      <c r="UXC4" s="14"/>
      <c r="UXD4" s="14"/>
      <c r="UXE4" s="90"/>
      <c r="UXF4" s="13"/>
      <c r="UXG4" s="13"/>
      <c r="UXH4" s="88"/>
      <c r="UXI4" s="89"/>
      <c r="UXJ4" s="5"/>
      <c r="UXK4" s="20"/>
      <c r="UXL4" s="5"/>
      <c r="UXM4" s="14"/>
      <c r="UXN4" s="14"/>
      <c r="UXO4" s="90"/>
      <c r="UXP4" s="13"/>
      <c r="UXQ4" s="13"/>
      <c r="UXR4" s="88"/>
      <c r="UXS4" s="89"/>
      <c r="UXT4" s="5"/>
      <c r="UXU4" s="20"/>
      <c r="UXV4" s="5"/>
      <c r="UXW4" s="14"/>
      <c r="UXX4" s="14"/>
      <c r="UXY4" s="90"/>
      <c r="UXZ4" s="13"/>
      <c r="UYA4" s="13"/>
      <c r="UYB4" s="88"/>
      <c r="UYC4" s="89"/>
      <c r="UYD4" s="5"/>
      <c r="UYE4" s="20"/>
      <c r="UYF4" s="5"/>
      <c r="UYG4" s="14"/>
      <c r="UYH4" s="14"/>
      <c r="UYI4" s="90"/>
      <c r="UYJ4" s="13"/>
      <c r="UYK4" s="13"/>
      <c r="UYL4" s="88"/>
      <c r="UYM4" s="89"/>
      <c r="UYN4" s="5"/>
      <c r="UYO4" s="20"/>
      <c r="UYP4" s="5"/>
      <c r="UYQ4" s="14"/>
      <c r="UYR4" s="14"/>
      <c r="UYS4" s="90"/>
      <c r="UYT4" s="13"/>
      <c r="UYU4" s="13"/>
      <c r="UYV4" s="88"/>
      <c r="UYW4" s="89"/>
      <c r="UYX4" s="5"/>
      <c r="UYY4" s="20"/>
      <c r="UYZ4" s="5"/>
      <c r="UZA4" s="14"/>
      <c r="UZB4" s="14"/>
      <c r="UZC4" s="90"/>
      <c r="UZD4" s="13"/>
      <c r="UZE4" s="13"/>
      <c r="UZF4" s="88"/>
      <c r="UZG4" s="89"/>
      <c r="UZH4" s="5"/>
      <c r="UZI4" s="20"/>
      <c r="UZJ4" s="5"/>
      <c r="UZK4" s="14"/>
      <c r="UZL4" s="14"/>
      <c r="UZM4" s="90"/>
      <c r="UZN4" s="13"/>
      <c r="UZO4" s="13"/>
      <c r="UZP4" s="88"/>
      <c r="UZQ4" s="89"/>
      <c r="UZR4" s="5"/>
      <c r="UZS4" s="20"/>
      <c r="UZT4" s="5"/>
      <c r="UZU4" s="14"/>
      <c r="UZV4" s="14"/>
      <c r="UZW4" s="90"/>
      <c r="UZX4" s="13"/>
      <c r="UZY4" s="13"/>
      <c r="UZZ4" s="88"/>
      <c r="VAA4" s="89"/>
      <c r="VAB4" s="5"/>
      <c r="VAC4" s="20"/>
      <c r="VAD4" s="5"/>
      <c r="VAE4" s="14"/>
      <c r="VAF4" s="14"/>
      <c r="VAG4" s="90"/>
      <c r="VAH4" s="13"/>
      <c r="VAI4" s="13"/>
      <c r="VAJ4" s="88"/>
      <c r="VAK4" s="89"/>
      <c r="VAL4" s="5"/>
      <c r="VAM4" s="20"/>
      <c r="VAN4" s="5"/>
      <c r="VAO4" s="14"/>
      <c r="VAP4" s="14"/>
      <c r="VAQ4" s="90"/>
      <c r="VAR4" s="13"/>
      <c r="VAS4" s="13"/>
      <c r="VAT4" s="88"/>
      <c r="VAU4" s="89"/>
      <c r="VAV4" s="5"/>
      <c r="VAW4" s="20"/>
      <c r="VAX4" s="5"/>
      <c r="VAY4" s="14"/>
      <c r="VAZ4" s="14"/>
      <c r="VBA4" s="90"/>
      <c r="VBB4" s="13"/>
      <c r="VBC4" s="13"/>
      <c r="VBD4" s="88"/>
      <c r="VBE4" s="89"/>
      <c r="VBF4" s="5"/>
      <c r="VBG4" s="20"/>
      <c r="VBH4" s="5"/>
      <c r="VBI4" s="14"/>
      <c r="VBJ4" s="14"/>
      <c r="VBK4" s="90"/>
      <c r="VBL4" s="13"/>
      <c r="VBM4" s="13"/>
      <c r="VBN4" s="88"/>
      <c r="VBO4" s="89"/>
      <c r="VBP4" s="5"/>
      <c r="VBQ4" s="20"/>
      <c r="VBR4" s="5"/>
      <c r="VBS4" s="14"/>
      <c r="VBT4" s="14"/>
      <c r="VBU4" s="90"/>
      <c r="VBV4" s="13"/>
      <c r="VBW4" s="13"/>
      <c r="VBX4" s="88"/>
      <c r="VBY4" s="89"/>
      <c r="VBZ4" s="5"/>
      <c r="VCA4" s="20"/>
      <c r="VCB4" s="5"/>
      <c r="VCC4" s="14"/>
      <c r="VCD4" s="14"/>
      <c r="VCE4" s="90"/>
      <c r="VCF4" s="13"/>
      <c r="VCG4" s="13"/>
      <c r="VCH4" s="88"/>
      <c r="VCI4" s="89"/>
      <c r="VCJ4" s="5"/>
      <c r="VCK4" s="20"/>
      <c r="VCL4" s="5"/>
      <c r="VCM4" s="14"/>
      <c r="VCN4" s="14"/>
      <c r="VCO4" s="90"/>
      <c r="VCP4" s="13"/>
      <c r="VCQ4" s="13"/>
      <c r="VCR4" s="88"/>
      <c r="VCS4" s="89"/>
      <c r="VCT4" s="5"/>
      <c r="VCU4" s="20"/>
      <c r="VCV4" s="5"/>
      <c r="VCW4" s="14"/>
      <c r="VCX4" s="14"/>
      <c r="VCY4" s="90"/>
      <c r="VCZ4" s="13"/>
      <c r="VDA4" s="13"/>
      <c r="VDB4" s="88"/>
      <c r="VDC4" s="89"/>
      <c r="VDD4" s="5"/>
      <c r="VDE4" s="20"/>
      <c r="VDF4" s="5"/>
      <c r="VDG4" s="14"/>
      <c r="VDH4" s="14"/>
      <c r="VDI4" s="90"/>
      <c r="VDJ4" s="13"/>
      <c r="VDK4" s="13"/>
      <c r="VDL4" s="88"/>
      <c r="VDM4" s="89"/>
      <c r="VDN4" s="5"/>
      <c r="VDO4" s="20"/>
      <c r="VDP4" s="5"/>
      <c r="VDQ4" s="14"/>
      <c r="VDR4" s="14"/>
      <c r="VDS4" s="90"/>
      <c r="VDT4" s="13"/>
      <c r="VDU4" s="13"/>
      <c r="VDV4" s="88"/>
      <c r="VDW4" s="89"/>
      <c r="VDX4" s="5"/>
      <c r="VDY4" s="20"/>
      <c r="VDZ4" s="5"/>
      <c r="VEA4" s="14"/>
      <c r="VEB4" s="14"/>
      <c r="VEC4" s="90"/>
      <c r="VED4" s="13"/>
      <c r="VEE4" s="13"/>
      <c r="VEF4" s="88"/>
      <c r="VEG4" s="89"/>
      <c r="VEH4" s="5"/>
      <c r="VEI4" s="20"/>
      <c r="VEJ4" s="5"/>
      <c r="VEK4" s="14"/>
      <c r="VEL4" s="14"/>
      <c r="VEM4" s="90"/>
      <c r="VEN4" s="13"/>
      <c r="VEO4" s="13"/>
      <c r="VEP4" s="88"/>
      <c r="VEQ4" s="89"/>
      <c r="VER4" s="5"/>
      <c r="VES4" s="20"/>
      <c r="VET4" s="5"/>
      <c r="VEU4" s="14"/>
      <c r="VEV4" s="14"/>
      <c r="VEW4" s="90"/>
      <c r="VEX4" s="13"/>
      <c r="VEY4" s="13"/>
      <c r="VEZ4" s="88"/>
      <c r="VFA4" s="89"/>
      <c r="VFB4" s="5"/>
      <c r="VFC4" s="20"/>
      <c r="VFD4" s="5"/>
      <c r="VFE4" s="14"/>
      <c r="VFF4" s="14"/>
      <c r="VFG4" s="90"/>
      <c r="VFH4" s="13"/>
      <c r="VFI4" s="13"/>
      <c r="VFJ4" s="88"/>
      <c r="VFK4" s="89"/>
      <c r="VFL4" s="5"/>
      <c r="VFM4" s="20"/>
      <c r="VFN4" s="5"/>
      <c r="VFO4" s="14"/>
      <c r="VFP4" s="14"/>
      <c r="VFQ4" s="90"/>
      <c r="VFR4" s="13"/>
      <c r="VFS4" s="13"/>
      <c r="VFT4" s="88"/>
      <c r="VFU4" s="89"/>
      <c r="VFV4" s="5"/>
      <c r="VFW4" s="20"/>
      <c r="VFX4" s="5"/>
      <c r="VFY4" s="14"/>
      <c r="VFZ4" s="14"/>
      <c r="VGA4" s="90"/>
      <c r="VGB4" s="13"/>
      <c r="VGC4" s="13"/>
      <c r="VGD4" s="88"/>
      <c r="VGE4" s="89"/>
      <c r="VGF4" s="5"/>
      <c r="VGG4" s="20"/>
      <c r="VGH4" s="5"/>
      <c r="VGI4" s="14"/>
      <c r="VGJ4" s="14"/>
      <c r="VGK4" s="90"/>
      <c r="VGL4" s="13"/>
      <c r="VGM4" s="13"/>
      <c r="VGN4" s="88"/>
      <c r="VGO4" s="89"/>
      <c r="VGP4" s="5"/>
      <c r="VGQ4" s="20"/>
      <c r="VGR4" s="5"/>
      <c r="VGS4" s="14"/>
      <c r="VGT4" s="14"/>
      <c r="VGU4" s="90"/>
      <c r="VGV4" s="13"/>
      <c r="VGW4" s="13"/>
      <c r="VGX4" s="88"/>
      <c r="VGY4" s="89"/>
      <c r="VGZ4" s="5"/>
      <c r="VHA4" s="20"/>
      <c r="VHB4" s="5"/>
      <c r="VHC4" s="14"/>
      <c r="VHD4" s="14"/>
      <c r="VHE4" s="90"/>
      <c r="VHF4" s="13"/>
      <c r="VHG4" s="13"/>
      <c r="VHH4" s="88"/>
      <c r="VHI4" s="89"/>
      <c r="VHJ4" s="5"/>
      <c r="VHK4" s="20"/>
      <c r="VHL4" s="5"/>
      <c r="VHM4" s="14"/>
      <c r="VHN4" s="14"/>
      <c r="VHO4" s="90"/>
      <c r="VHP4" s="13"/>
      <c r="VHQ4" s="13"/>
      <c r="VHR4" s="88"/>
      <c r="VHS4" s="89"/>
      <c r="VHT4" s="5"/>
      <c r="VHU4" s="20"/>
      <c r="VHV4" s="5"/>
      <c r="VHW4" s="14"/>
      <c r="VHX4" s="14"/>
      <c r="VHY4" s="90"/>
      <c r="VHZ4" s="13"/>
      <c r="VIA4" s="13"/>
      <c r="VIB4" s="88"/>
      <c r="VIC4" s="89"/>
      <c r="VID4" s="5"/>
      <c r="VIE4" s="20"/>
      <c r="VIF4" s="5"/>
      <c r="VIG4" s="14"/>
      <c r="VIH4" s="14"/>
      <c r="VII4" s="90"/>
      <c r="VIJ4" s="13"/>
      <c r="VIK4" s="13"/>
      <c r="VIL4" s="88"/>
      <c r="VIM4" s="89"/>
      <c r="VIN4" s="5"/>
      <c r="VIO4" s="20"/>
      <c r="VIP4" s="5"/>
      <c r="VIQ4" s="14"/>
      <c r="VIR4" s="14"/>
      <c r="VIS4" s="90"/>
      <c r="VIT4" s="13"/>
      <c r="VIU4" s="13"/>
      <c r="VIV4" s="88"/>
      <c r="VIW4" s="89"/>
      <c r="VIX4" s="5"/>
      <c r="VIY4" s="20"/>
      <c r="VIZ4" s="5"/>
      <c r="VJA4" s="14"/>
      <c r="VJB4" s="14"/>
      <c r="VJC4" s="90"/>
      <c r="VJD4" s="13"/>
      <c r="VJE4" s="13"/>
      <c r="VJF4" s="88"/>
      <c r="VJG4" s="89"/>
      <c r="VJH4" s="5"/>
      <c r="VJI4" s="20"/>
      <c r="VJJ4" s="5"/>
      <c r="VJK4" s="14"/>
      <c r="VJL4" s="14"/>
      <c r="VJM4" s="90"/>
      <c r="VJN4" s="13"/>
      <c r="VJO4" s="13"/>
      <c r="VJP4" s="88"/>
      <c r="VJQ4" s="89"/>
      <c r="VJR4" s="5"/>
      <c r="VJS4" s="20"/>
      <c r="VJT4" s="5"/>
      <c r="VJU4" s="14"/>
      <c r="VJV4" s="14"/>
      <c r="VJW4" s="90"/>
      <c r="VJX4" s="13"/>
      <c r="VJY4" s="13"/>
      <c r="VJZ4" s="88"/>
      <c r="VKA4" s="89"/>
      <c r="VKB4" s="5"/>
      <c r="VKC4" s="20"/>
      <c r="VKD4" s="5"/>
      <c r="VKE4" s="14"/>
      <c r="VKF4" s="14"/>
      <c r="VKG4" s="90"/>
      <c r="VKH4" s="13"/>
      <c r="VKI4" s="13"/>
      <c r="VKJ4" s="88"/>
      <c r="VKK4" s="89"/>
      <c r="VKL4" s="5"/>
      <c r="VKM4" s="20"/>
      <c r="VKN4" s="5"/>
      <c r="VKO4" s="14"/>
      <c r="VKP4" s="14"/>
      <c r="VKQ4" s="90"/>
      <c r="VKR4" s="13"/>
      <c r="VKS4" s="13"/>
      <c r="VKT4" s="88"/>
      <c r="VKU4" s="89"/>
      <c r="VKV4" s="5"/>
      <c r="VKW4" s="20"/>
      <c r="VKX4" s="5"/>
      <c r="VKY4" s="14"/>
      <c r="VKZ4" s="14"/>
      <c r="VLA4" s="90"/>
      <c r="VLB4" s="13"/>
      <c r="VLC4" s="13"/>
      <c r="VLD4" s="88"/>
      <c r="VLE4" s="89"/>
      <c r="VLF4" s="5"/>
      <c r="VLG4" s="20"/>
      <c r="VLH4" s="5"/>
      <c r="VLI4" s="14"/>
      <c r="VLJ4" s="14"/>
      <c r="VLK4" s="90"/>
      <c r="VLL4" s="13"/>
      <c r="VLM4" s="13"/>
      <c r="VLN4" s="88"/>
      <c r="VLO4" s="89"/>
      <c r="VLP4" s="5"/>
      <c r="VLQ4" s="20"/>
      <c r="VLR4" s="5"/>
      <c r="VLS4" s="14"/>
      <c r="VLT4" s="14"/>
      <c r="VLU4" s="90"/>
      <c r="VLV4" s="13"/>
      <c r="VLW4" s="13"/>
      <c r="VLX4" s="88"/>
      <c r="VLY4" s="89"/>
      <c r="VLZ4" s="5"/>
      <c r="VMA4" s="20"/>
      <c r="VMB4" s="5"/>
      <c r="VMC4" s="14"/>
      <c r="VMD4" s="14"/>
      <c r="VME4" s="90"/>
      <c r="VMF4" s="13"/>
      <c r="VMG4" s="13"/>
      <c r="VMH4" s="88"/>
      <c r="VMI4" s="89"/>
      <c r="VMJ4" s="5"/>
      <c r="VMK4" s="20"/>
      <c r="VML4" s="5"/>
      <c r="VMM4" s="14"/>
      <c r="VMN4" s="14"/>
      <c r="VMO4" s="90"/>
      <c r="VMP4" s="13"/>
      <c r="VMQ4" s="13"/>
      <c r="VMR4" s="88"/>
      <c r="VMS4" s="89"/>
      <c r="VMT4" s="5"/>
      <c r="VMU4" s="20"/>
      <c r="VMV4" s="5"/>
      <c r="VMW4" s="14"/>
      <c r="VMX4" s="14"/>
      <c r="VMY4" s="90"/>
      <c r="VMZ4" s="13"/>
      <c r="VNA4" s="13"/>
      <c r="VNB4" s="88"/>
      <c r="VNC4" s="89"/>
      <c r="VND4" s="5"/>
      <c r="VNE4" s="20"/>
      <c r="VNF4" s="5"/>
      <c r="VNG4" s="14"/>
      <c r="VNH4" s="14"/>
      <c r="VNI4" s="90"/>
      <c r="VNJ4" s="13"/>
      <c r="VNK4" s="13"/>
      <c r="VNL4" s="88"/>
      <c r="VNM4" s="89"/>
      <c r="VNN4" s="5"/>
      <c r="VNO4" s="20"/>
      <c r="VNP4" s="5"/>
      <c r="VNQ4" s="14"/>
      <c r="VNR4" s="14"/>
      <c r="VNS4" s="90"/>
      <c r="VNT4" s="13"/>
      <c r="VNU4" s="13"/>
      <c r="VNV4" s="88"/>
      <c r="VNW4" s="89"/>
      <c r="VNX4" s="5"/>
      <c r="VNY4" s="20"/>
      <c r="VNZ4" s="5"/>
      <c r="VOA4" s="14"/>
      <c r="VOB4" s="14"/>
      <c r="VOC4" s="90"/>
      <c r="VOD4" s="13"/>
      <c r="VOE4" s="13"/>
      <c r="VOF4" s="88"/>
      <c r="VOG4" s="89"/>
      <c r="VOH4" s="5"/>
      <c r="VOI4" s="20"/>
      <c r="VOJ4" s="5"/>
      <c r="VOK4" s="14"/>
      <c r="VOL4" s="14"/>
      <c r="VOM4" s="90"/>
      <c r="VON4" s="13"/>
      <c r="VOO4" s="13"/>
      <c r="VOP4" s="88"/>
      <c r="VOQ4" s="89"/>
      <c r="VOR4" s="5"/>
      <c r="VOS4" s="20"/>
      <c r="VOT4" s="5"/>
      <c r="VOU4" s="14"/>
      <c r="VOV4" s="14"/>
      <c r="VOW4" s="90"/>
      <c r="VOX4" s="13"/>
      <c r="VOY4" s="13"/>
      <c r="VOZ4" s="88"/>
      <c r="VPA4" s="89"/>
      <c r="VPB4" s="5"/>
      <c r="VPC4" s="20"/>
      <c r="VPD4" s="5"/>
      <c r="VPE4" s="14"/>
      <c r="VPF4" s="14"/>
      <c r="VPG4" s="90"/>
      <c r="VPH4" s="13"/>
      <c r="VPI4" s="13"/>
      <c r="VPJ4" s="88"/>
      <c r="VPK4" s="89"/>
      <c r="VPL4" s="5"/>
      <c r="VPM4" s="20"/>
      <c r="VPN4" s="5"/>
      <c r="VPO4" s="14"/>
      <c r="VPP4" s="14"/>
      <c r="VPQ4" s="90"/>
      <c r="VPR4" s="13"/>
      <c r="VPS4" s="13"/>
      <c r="VPT4" s="88"/>
      <c r="VPU4" s="89"/>
      <c r="VPV4" s="5"/>
      <c r="VPW4" s="20"/>
      <c r="VPX4" s="5"/>
      <c r="VPY4" s="14"/>
      <c r="VPZ4" s="14"/>
      <c r="VQA4" s="90"/>
      <c r="VQB4" s="13"/>
      <c r="VQC4" s="13"/>
      <c r="VQD4" s="88"/>
      <c r="VQE4" s="89"/>
      <c r="VQF4" s="5"/>
      <c r="VQG4" s="20"/>
      <c r="VQH4" s="5"/>
      <c r="VQI4" s="14"/>
      <c r="VQJ4" s="14"/>
      <c r="VQK4" s="90"/>
      <c r="VQL4" s="13"/>
      <c r="VQM4" s="13"/>
      <c r="VQN4" s="88"/>
      <c r="VQO4" s="89"/>
      <c r="VQP4" s="5"/>
      <c r="VQQ4" s="20"/>
      <c r="VQR4" s="5"/>
      <c r="VQS4" s="14"/>
      <c r="VQT4" s="14"/>
      <c r="VQU4" s="90"/>
      <c r="VQV4" s="13"/>
      <c r="VQW4" s="13"/>
      <c r="VQX4" s="88"/>
      <c r="VQY4" s="89"/>
      <c r="VQZ4" s="5"/>
      <c r="VRA4" s="20"/>
      <c r="VRB4" s="5"/>
      <c r="VRC4" s="14"/>
      <c r="VRD4" s="14"/>
      <c r="VRE4" s="90"/>
      <c r="VRF4" s="13"/>
      <c r="VRG4" s="13"/>
      <c r="VRH4" s="88"/>
      <c r="VRI4" s="89"/>
      <c r="VRJ4" s="5"/>
      <c r="VRK4" s="20"/>
      <c r="VRL4" s="5"/>
      <c r="VRM4" s="14"/>
      <c r="VRN4" s="14"/>
      <c r="VRO4" s="90"/>
      <c r="VRP4" s="13"/>
      <c r="VRQ4" s="13"/>
      <c r="VRR4" s="88"/>
      <c r="VRS4" s="89"/>
      <c r="VRT4" s="5"/>
      <c r="VRU4" s="20"/>
      <c r="VRV4" s="5"/>
      <c r="VRW4" s="14"/>
      <c r="VRX4" s="14"/>
      <c r="VRY4" s="90"/>
      <c r="VRZ4" s="13"/>
      <c r="VSA4" s="13"/>
      <c r="VSB4" s="88"/>
      <c r="VSC4" s="89"/>
      <c r="VSD4" s="5"/>
      <c r="VSE4" s="20"/>
      <c r="VSF4" s="5"/>
      <c r="VSG4" s="14"/>
      <c r="VSH4" s="14"/>
      <c r="VSI4" s="90"/>
      <c r="VSJ4" s="13"/>
      <c r="VSK4" s="13"/>
      <c r="VSL4" s="88"/>
      <c r="VSM4" s="89"/>
      <c r="VSN4" s="5"/>
      <c r="VSO4" s="20"/>
      <c r="VSP4" s="5"/>
      <c r="VSQ4" s="14"/>
      <c r="VSR4" s="14"/>
      <c r="VSS4" s="90"/>
      <c r="VST4" s="13"/>
      <c r="VSU4" s="13"/>
      <c r="VSV4" s="88"/>
      <c r="VSW4" s="89"/>
      <c r="VSX4" s="5"/>
      <c r="VSY4" s="20"/>
      <c r="VSZ4" s="5"/>
      <c r="VTA4" s="14"/>
      <c r="VTB4" s="14"/>
      <c r="VTC4" s="90"/>
      <c r="VTD4" s="13"/>
      <c r="VTE4" s="13"/>
      <c r="VTF4" s="88"/>
      <c r="VTG4" s="89"/>
      <c r="VTH4" s="5"/>
      <c r="VTI4" s="20"/>
      <c r="VTJ4" s="5"/>
      <c r="VTK4" s="14"/>
      <c r="VTL4" s="14"/>
      <c r="VTM4" s="90"/>
      <c r="VTN4" s="13"/>
      <c r="VTO4" s="13"/>
      <c r="VTP4" s="88"/>
      <c r="VTQ4" s="89"/>
      <c r="VTR4" s="5"/>
      <c r="VTS4" s="20"/>
      <c r="VTT4" s="5"/>
      <c r="VTU4" s="14"/>
      <c r="VTV4" s="14"/>
      <c r="VTW4" s="90"/>
      <c r="VTX4" s="13"/>
      <c r="VTY4" s="13"/>
      <c r="VTZ4" s="88"/>
      <c r="VUA4" s="89"/>
      <c r="VUB4" s="5"/>
      <c r="VUC4" s="20"/>
      <c r="VUD4" s="5"/>
      <c r="VUE4" s="14"/>
      <c r="VUF4" s="14"/>
      <c r="VUG4" s="90"/>
      <c r="VUH4" s="13"/>
      <c r="VUI4" s="13"/>
      <c r="VUJ4" s="88"/>
      <c r="VUK4" s="89"/>
      <c r="VUL4" s="5"/>
      <c r="VUM4" s="20"/>
      <c r="VUN4" s="5"/>
      <c r="VUO4" s="14"/>
      <c r="VUP4" s="14"/>
      <c r="VUQ4" s="90"/>
      <c r="VUR4" s="13"/>
      <c r="VUS4" s="13"/>
      <c r="VUT4" s="88"/>
      <c r="VUU4" s="89"/>
      <c r="VUV4" s="5"/>
      <c r="VUW4" s="20"/>
      <c r="VUX4" s="5"/>
      <c r="VUY4" s="14"/>
      <c r="VUZ4" s="14"/>
      <c r="VVA4" s="90"/>
      <c r="VVB4" s="13"/>
      <c r="VVC4" s="13"/>
      <c r="VVD4" s="88"/>
      <c r="VVE4" s="89"/>
      <c r="VVF4" s="5"/>
      <c r="VVG4" s="20"/>
      <c r="VVH4" s="5"/>
      <c r="VVI4" s="14"/>
      <c r="VVJ4" s="14"/>
      <c r="VVK4" s="90"/>
      <c r="VVL4" s="13"/>
      <c r="VVM4" s="13"/>
      <c r="VVN4" s="88"/>
      <c r="VVO4" s="89"/>
      <c r="VVP4" s="5"/>
      <c r="VVQ4" s="20"/>
      <c r="VVR4" s="5"/>
      <c r="VVS4" s="14"/>
      <c r="VVT4" s="14"/>
      <c r="VVU4" s="90"/>
      <c r="VVV4" s="13"/>
      <c r="VVW4" s="13"/>
      <c r="VVX4" s="88"/>
      <c r="VVY4" s="89"/>
      <c r="VVZ4" s="5"/>
      <c r="VWA4" s="20"/>
      <c r="VWB4" s="5"/>
      <c r="VWC4" s="14"/>
      <c r="VWD4" s="14"/>
      <c r="VWE4" s="90"/>
      <c r="VWF4" s="13"/>
      <c r="VWG4" s="13"/>
      <c r="VWH4" s="88"/>
      <c r="VWI4" s="89"/>
      <c r="VWJ4" s="5"/>
      <c r="VWK4" s="20"/>
      <c r="VWL4" s="5"/>
      <c r="VWM4" s="14"/>
      <c r="VWN4" s="14"/>
      <c r="VWO4" s="90"/>
      <c r="VWP4" s="13"/>
      <c r="VWQ4" s="13"/>
      <c r="VWR4" s="88"/>
      <c r="VWS4" s="89"/>
      <c r="VWT4" s="5"/>
      <c r="VWU4" s="20"/>
      <c r="VWV4" s="5"/>
      <c r="VWW4" s="14"/>
      <c r="VWX4" s="14"/>
      <c r="VWY4" s="90"/>
      <c r="VWZ4" s="13"/>
      <c r="VXA4" s="13"/>
      <c r="VXB4" s="88"/>
      <c r="VXC4" s="89"/>
      <c r="VXD4" s="5"/>
      <c r="VXE4" s="20"/>
      <c r="VXF4" s="5"/>
      <c r="VXG4" s="14"/>
      <c r="VXH4" s="14"/>
      <c r="VXI4" s="90"/>
      <c r="VXJ4" s="13"/>
      <c r="VXK4" s="13"/>
      <c r="VXL4" s="88"/>
      <c r="VXM4" s="89"/>
      <c r="VXN4" s="5"/>
      <c r="VXO4" s="20"/>
      <c r="VXP4" s="5"/>
      <c r="VXQ4" s="14"/>
      <c r="VXR4" s="14"/>
      <c r="VXS4" s="90"/>
      <c r="VXT4" s="13"/>
      <c r="VXU4" s="13"/>
      <c r="VXV4" s="88"/>
      <c r="VXW4" s="89"/>
      <c r="VXX4" s="5"/>
      <c r="VXY4" s="20"/>
      <c r="VXZ4" s="5"/>
      <c r="VYA4" s="14"/>
      <c r="VYB4" s="14"/>
      <c r="VYC4" s="90"/>
      <c r="VYD4" s="13"/>
      <c r="VYE4" s="13"/>
      <c r="VYF4" s="88"/>
      <c r="VYG4" s="89"/>
      <c r="VYH4" s="5"/>
      <c r="VYI4" s="20"/>
      <c r="VYJ4" s="5"/>
      <c r="VYK4" s="14"/>
      <c r="VYL4" s="14"/>
      <c r="VYM4" s="90"/>
      <c r="VYN4" s="13"/>
      <c r="VYO4" s="13"/>
      <c r="VYP4" s="88"/>
      <c r="VYQ4" s="89"/>
      <c r="VYR4" s="5"/>
      <c r="VYS4" s="20"/>
      <c r="VYT4" s="5"/>
      <c r="VYU4" s="14"/>
      <c r="VYV4" s="14"/>
      <c r="VYW4" s="90"/>
      <c r="VYX4" s="13"/>
      <c r="VYY4" s="13"/>
      <c r="VYZ4" s="88"/>
      <c r="VZA4" s="89"/>
      <c r="VZB4" s="5"/>
      <c r="VZC4" s="20"/>
      <c r="VZD4" s="5"/>
      <c r="VZE4" s="14"/>
      <c r="VZF4" s="14"/>
      <c r="VZG4" s="90"/>
      <c r="VZH4" s="13"/>
      <c r="VZI4" s="13"/>
      <c r="VZJ4" s="88"/>
      <c r="VZK4" s="89"/>
      <c r="VZL4" s="5"/>
      <c r="VZM4" s="20"/>
      <c r="VZN4" s="5"/>
      <c r="VZO4" s="14"/>
      <c r="VZP4" s="14"/>
      <c r="VZQ4" s="90"/>
      <c r="VZR4" s="13"/>
      <c r="VZS4" s="13"/>
      <c r="VZT4" s="88"/>
      <c r="VZU4" s="89"/>
      <c r="VZV4" s="5"/>
      <c r="VZW4" s="20"/>
      <c r="VZX4" s="5"/>
      <c r="VZY4" s="14"/>
      <c r="VZZ4" s="14"/>
      <c r="WAA4" s="90"/>
      <c r="WAB4" s="13"/>
      <c r="WAC4" s="13"/>
      <c r="WAD4" s="88"/>
      <c r="WAE4" s="89"/>
      <c r="WAF4" s="5"/>
      <c r="WAG4" s="20"/>
      <c r="WAH4" s="5"/>
      <c r="WAI4" s="14"/>
      <c r="WAJ4" s="14"/>
      <c r="WAK4" s="90"/>
      <c r="WAL4" s="13"/>
      <c r="WAM4" s="13"/>
      <c r="WAN4" s="88"/>
      <c r="WAO4" s="89"/>
      <c r="WAP4" s="5"/>
      <c r="WAQ4" s="20"/>
      <c r="WAR4" s="5"/>
      <c r="WAS4" s="14"/>
      <c r="WAT4" s="14"/>
      <c r="WAU4" s="90"/>
      <c r="WAV4" s="13"/>
      <c r="WAW4" s="13"/>
      <c r="WAX4" s="88"/>
      <c r="WAY4" s="89"/>
      <c r="WAZ4" s="5"/>
      <c r="WBA4" s="20"/>
      <c r="WBB4" s="5"/>
      <c r="WBC4" s="14"/>
      <c r="WBD4" s="14"/>
      <c r="WBE4" s="90"/>
      <c r="WBF4" s="13"/>
      <c r="WBG4" s="13"/>
      <c r="WBH4" s="88"/>
      <c r="WBI4" s="89"/>
      <c r="WBJ4" s="5"/>
      <c r="WBK4" s="20"/>
      <c r="WBL4" s="5"/>
      <c r="WBM4" s="14"/>
      <c r="WBN4" s="14"/>
      <c r="WBO4" s="90"/>
      <c r="WBP4" s="13"/>
      <c r="WBQ4" s="13"/>
      <c r="WBR4" s="88"/>
      <c r="WBS4" s="89"/>
      <c r="WBT4" s="5"/>
      <c r="WBU4" s="20"/>
      <c r="WBV4" s="5"/>
      <c r="WBW4" s="14"/>
      <c r="WBX4" s="14"/>
      <c r="WBY4" s="90"/>
      <c r="WBZ4" s="13"/>
      <c r="WCA4" s="13"/>
      <c r="WCB4" s="88"/>
      <c r="WCC4" s="89"/>
      <c r="WCD4" s="5"/>
      <c r="WCE4" s="20"/>
      <c r="WCF4" s="5"/>
      <c r="WCG4" s="14"/>
      <c r="WCH4" s="14"/>
      <c r="WCI4" s="90"/>
      <c r="WCJ4" s="13"/>
      <c r="WCK4" s="13"/>
      <c r="WCL4" s="88"/>
      <c r="WCM4" s="89"/>
      <c r="WCN4" s="5"/>
      <c r="WCO4" s="20"/>
      <c r="WCP4" s="5"/>
      <c r="WCQ4" s="14"/>
      <c r="WCR4" s="14"/>
      <c r="WCS4" s="90"/>
      <c r="WCT4" s="13"/>
      <c r="WCU4" s="13"/>
      <c r="WCV4" s="88"/>
      <c r="WCW4" s="89"/>
      <c r="WCX4" s="5"/>
      <c r="WCY4" s="20"/>
      <c r="WCZ4" s="5"/>
      <c r="WDA4" s="14"/>
      <c r="WDB4" s="14"/>
      <c r="WDC4" s="90"/>
      <c r="WDD4" s="13"/>
      <c r="WDE4" s="13"/>
      <c r="WDF4" s="88"/>
      <c r="WDG4" s="89"/>
      <c r="WDH4" s="5"/>
      <c r="WDI4" s="20"/>
      <c r="WDJ4" s="5"/>
      <c r="WDK4" s="14"/>
      <c r="WDL4" s="14"/>
      <c r="WDM4" s="90"/>
      <c r="WDN4" s="13"/>
      <c r="WDO4" s="13"/>
      <c r="WDP4" s="88"/>
      <c r="WDQ4" s="89"/>
      <c r="WDR4" s="5"/>
      <c r="WDS4" s="20"/>
      <c r="WDT4" s="5"/>
      <c r="WDU4" s="14"/>
      <c r="WDV4" s="14"/>
      <c r="WDW4" s="90"/>
      <c r="WDX4" s="13"/>
      <c r="WDY4" s="13"/>
      <c r="WDZ4" s="88"/>
      <c r="WEA4" s="89"/>
      <c r="WEB4" s="5"/>
      <c r="WEC4" s="20"/>
      <c r="WED4" s="5"/>
      <c r="WEE4" s="14"/>
      <c r="WEF4" s="14"/>
      <c r="WEG4" s="90"/>
      <c r="WEH4" s="13"/>
      <c r="WEI4" s="13"/>
      <c r="WEJ4" s="88"/>
      <c r="WEK4" s="89"/>
      <c r="WEL4" s="5"/>
      <c r="WEM4" s="20"/>
      <c r="WEN4" s="5"/>
      <c r="WEO4" s="14"/>
      <c r="WEP4" s="14"/>
      <c r="WEQ4" s="90"/>
      <c r="WER4" s="13"/>
      <c r="WES4" s="13"/>
      <c r="WET4" s="88"/>
      <c r="WEU4" s="89"/>
      <c r="WEV4" s="5"/>
      <c r="WEW4" s="20"/>
      <c r="WEX4" s="5"/>
      <c r="WEY4" s="14"/>
      <c r="WEZ4" s="14"/>
      <c r="WFA4" s="90"/>
      <c r="WFB4" s="13"/>
      <c r="WFC4" s="13"/>
      <c r="WFD4" s="88"/>
      <c r="WFE4" s="89"/>
      <c r="WFF4" s="5"/>
      <c r="WFG4" s="20"/>
      <c r="WFH4" s="5"/>
      <c r="WFI4" s="14"/>
      <c r="WFJ4" s="14"/>
      <c r="WFK4" s="90"/>
      <c r="WFL4" s="13"/>
      <c r="WFM4" s="13"/>
      <c r="WFN4" s="88"/>
      <c r="WFO4" s="89"/>
      <c r="WFP4" s="5"/>
      <c r="WFQ4" s="20"/>
      <c r="WFR4" s="5"/>
      <c r="WFS4" s="14"/>
      <c r="WFT4" s="14"/>
      <c r="WFU4" s="90"/>
      <c r="WFV4" s="13"/>
      <c r="WFW4" s="13"/>
      <c r="WFX4" s="88"/>
      <c r="WFY4" s="89"/>
      <c r="WFZ4" s="5"/>
      <c r="WGA4" s="20"/>
      <c r="WGB4" s="5"/>
      <c r="WGC4" s="14"/>
      <c r="WGD4" s="14"/>
      <c r="WGE4" s="90"/>
      <c r="WGF4" s="13"/>
      <c r="WGG4" s="13"/>
      <c r="WGH4" s="88"/>
      <c r="WGI4" s="89"/>
      <c r="WGJ4" s="5"/>
      <c r="WGK4" s="20"/>
      <c r="WGL4" s="5"/>
      <c r="WGM4" s="14"/>
      <c r="WGN4" s="14"/>
      <c r="WGO4" s="90"/>
      <c r="WGP4" s="13"/>
      <c r="WGQ4" s="13"/>
      <c r="WGR4" s="88"/>
      <c r="WGS4" s="89"/>
      <c r="WGT4" s="5"/>
      <c r="WGU4" s="20"/>
      <c r="WGV4" s="5"/>
      <c r="WGW4" s="14"/>
      <c r="WGX4" s="14"/>
      <c r="WGY4" s="90"/>
      <c r="WGZ4" s="13"/>
      <c r="WHA4" s="13"/>
      <c r="WHB4" s="88"/>
      <c r="WHC4" s="89"/>
      <c r="WHD4" s="5"/>
      <c r="WHE4" s="20"/>
      <c r="WHF4" s="5"/>
      <c r="WHG4" s="14"/>
      <c r="WHH4" s="14"/>
      <c r="WHI4" s="90"/>
      <c r="WHJ4" s="13"/>
      <c r="WHK4" s="13"/>
      <c r="WHL4" s="88"/>
      <c r="WHM4" s="89"/>
      <c r="WHN4" s="5"/>
      <c r="WHO4" s="20"/>
      <c r="WHP4" s="5"/>
      <c r="WHQ4" s="14"/>
      <c r="WHR4" s="14"/>
      <c r="WHS4" s="90"/>
      <c r="WHT4" s="13"/>
      <c r="WHU4" s="13"/>
      <c r="WHV4" s="88"/>
      <c r="WHW4" s="89"/>
      <c r="WHX4" s="5"/>
      <c r="WHY4" s="20"/>
      <c r="WHZ4" s="5"/>
      <c r="WIA4" s="14"/>
      <c r="WIB4" s="14"/>
      <c r="WIC4" s="90"/>
      <c r="WID4" s="13"/>
      <c r="WIE4" s="13"/>
      <c r="WIF4" s="88"/>
      <c r="WIG4" s="89"/>
      <c r="WIH4" s="5"/>
      <c r="WII4" s="20"/>
      <c r="WIJ4" s="5"/>
      <c r="WIK4" s="14"/>
      <c r="WIL4" s="14"/>
      <c r="WIM4" s="90"/>
      <c r="WIN4" s="13"/>
      <c r="WIO4" s="13"/>
      <c r="WIP4" s="88"/>
      <c r="WIQ4" s="89"/>
      <c r="WIR4" s="5"/>
      <c r="WIS4" s="20"/>
      <c r="WIT4" s="5"/>
      <c r="WIU4" s="14"/>
      <c r="WIV4" s="14"/>
      <c r="WIW4" s="90"/>
      <c r="WIX4" s="13"/>
      <c r="WIY4" s="13"/>
      <c r="WIZ4" s="88"/>
      <c r="WJA4" s="89"/>
      <c r="WJB4" s="5"/>
      <c r="WJC4" s="20"/>
      <c r="WJD4" s="5"/>
      <c r="WJE4" s="14"/>
      <c r="WJF4" s="14"/>
      <c r="WJG4" s="90"/>
      <c r="WJH4" s="13"/>
      <c r="WJI4" s="13"/>
      <c r="WJJ4" s="88"/>
      <c r="WJK4" s="89"/>
      <c r="WJL4" s="5"/>
      <c r="WJM4" s="20"/>
      <c r="WJN4" s="5"/>
      <c r="WJO4" s="14"/>
      <c r="WJP4" s="14"/>
      <c r="WJQ4" s="90"/>
      <c r="WJR4" s="13"/>
      <c r="WJS4" s="13"/>
      <c r="WJT4" s="88"/>
      <c r="WJU4" s="89"/>
      <c r="WJV4" s="5"/>
      <c r="WJW4" s="20"/>
      <c r="WJX4" s="5"/>
      <c r="WJY4" s="14"/>
      <c r="WJZ4" s="14"/>
      <c r="WKA4" s="90"/>
      <c r="WKB4" s="13"/>
      <c r="WKC4" s="13"/>
      <c r="WKD4" s="88"/>
      <c r="WKE4" s="89"/>
      <c r="WKF4" s="5"/>
      <c r="WKG4" s="20"/>
      <c r="WKH4" s="5"/>
      <c r="WKI4" s="14"/>
      <c r="WKJ4" s="14"/>
      <c r="WKK4" s="90"/>
      <c r="WKL4" s="13"/>
      <c r="WKM4" s="13"/>
      <c r="WKN4" s="88"/>
      <c r="WKO4" s="89"/>
      <c r="WKP4" s="5"/>
      <c r="WKQ4" s="20"/>
      <c r="WKR4" s="5"/>
      <c r="WKS4" s="14"/>
      <c r="WKT4" s="14"/>
      <c r="WKU4" s="90"/>
      <c r="WKV4" s="13"/>
      <c r="WKW4" s="13"/>
      <c r="WKX4" s="88"/>
      <c r="WKY4" s="89"/>
      <c r="WKZ4" s="5"/>
      <c r="WLA4" s="20"/>
      <c r="WLB4" s="5"/>
      <c r="WLC4" s="14"/>
      <c r="WLD4" s="14"/>
      <c r="WLE4" s="90"/>
      <c r="WLF4" s="13"/>
      <c r="WLG4" s="13"/>
      <c r="WLH4" s="88"/>
      <c r="WLI4" s="89"/>
      <c r="WLJ4" s="5"/>
      <c r="WLK4" s="20"/>
      <c r="WLL4" s="5"/>
      <c r="WLM4" s="14"/>
      <c r="WLN4" s="14"/>
      <c r="WLO4" s="90"/>
      <c r="WLP4" s="13"/>
      <c r="WLQ4" s="13"/>
      <c r="WLR4" s="88"/>
      <c r="WLS4" s="89"/>
      <c r="WLT4" s="5"/>
      <c r="WLU4" s="20"/>
      <c r="WLV4" s="5"/>
      <c r="WLW4" s="14"/>
      <c r="WLX4" s="14"/>
      <c r="WLY4" s="90"/>
      <c r="WLZ4" s="13"/>
      <c r="WMA4" s="13"/>
      <c r="WMB4" s="88"/>
      <c r="WMC4" s="89"/>
      <c r="WMD4" s="5"/>
      <c r="WME4" s="20"/>
      <c r="WMF4" s="5"/>
      <c r="WMG4" s="14"/>
      <c r="WMH4" s="14"/>
      <c r="WMI4" s="90"/>
      <c r="WMJ4" s="13"/>
      <c r="WMK4" s="13"/>
      <c r="WML4" s="88"/>
      <c r="WMM4" s="89"/>
      <c r="WMN4" s="5"/>
      <c r="WMO4" s="20"/>
      <c r="WMP4" s="5"/>
      <c r="WMQ4" s="14"/>
      <c r="WMR4" s="14"/>
      <c r="WMS4" s="90"/>
      <c r="WMT4" s="13"/>
      <c r="WMU4" s="13"/>
      <c r="WMV4" s="88"/>
      <c r="WMW4" s="89"/>
      <c r="WMX4" s="5"/>
      <c r="WMY4" s="20"/>
      <c r="WMZ4" s="5"/>
      <c r="WNA4" s="14"/>
      <c r="WNB4" s="14"/>
      <c r="WNC4" s="90"/>
      <c r="WND4" s="13"/>
      <c r="WNE4" s="13"/>
      <c r="WNF4" s="88"/>
      <c r="WNG4" s="89"/>
      <c r="WNH4" s="5"/>
      <c r="WNI4" s="20"/>
      <c r="WNJ4" s="5"/>
      <c r="WNK4" s="14"/>
      <c r="WNL4" s="14"/>
      <c r="WNM4" s="90"/>
      <c r="WNN4" s="13"/>
      <c r="WNO4" s="13"/>
      <c r="WNP4" s="88"/>
      <c r="WNQ4" s="89"/>
      <c r="WNR4" s="5"/>
      <c r="WNS4" s="20"/>
      <c r="WNT4" s="5"/>
      <c r="WNU4" s="14"/>
      <c r="WNV4" s="14"/>
      <c r="WNW4" s="90"/>
      <c r="WNX4" s="13"/>
      <c r="WNY4" s="13"/>
      <c r="WNZ4" s="88"/>
      <c r="WOA4" s="89"/>
      <c r="WOB4" s="5"/>
      <c r="WOC4" s="20"/>
      <c r="WOD4" s="5"/>
      <c r="WOE4" s="14"/>
      <c r="WOF4" s="14"/>
      <c r="WOG4" s="90"/>
      <c r="WOH4" s="13"/>
      <c r="WOI4" s="13"/>
      <c r="WOJ4" s="88"/>
      <c r="WOK4" s="89"/>
      <c r="WOL4" s="5"/>
      <c r="WOM4" s="20"/>
      <c r="WON4" s="5"/>
      <c r="WOO4" s="14"/>
      <c r="WOP4" s="14"/>
      <c r="WOQ4" s="90"/>
      <c r="WOR4" s="13"/>
      <c r="WOS4" s="13"/>
      <c r="WOT4" s="88"/>
      <c r="WOU4" s="89"/>
      <c r="WOV4" s="5"/>
      <c r="WOW4" s="20"/>
      <c r="WOX4" s="5"/>
      <c r="WOY4" s="14"/>
      <c r="WOZ4" s="14"/>
      <c r="WPA4" s="90"/>
      <c r="WPB4" s="13"/>
      <c r="WPC4" s="13"/>
      <c r="WPD4" s="88"/>
      <c r="WPE4" s="89"/>
      <c r="WPF4" s="5"/>
      <c r="WPG4" s="20"/>
      <c r="WPH4" s="5"/>
      <c r="WPI4" s="14"/>
      <c r="WPJ4" s="14"/>
      <c r="WPK4" s="90"/>
      <c r="WPL4" s="13"/>
      <c r="WPM4" s="13"/>
      <c r="WPN4" s="88"/>
      <c r="WPO4" s="89"/>
      <c r="WPP4" s="5"/>
      <c r="WPQ4" s="20"/>
      <c r="WPR4" s="5"/>
      <c r="WPS4" s="14"/>
      <c r="WPT4" s="14"/>
      <c r="WPU4" s="90"/>
      <c r="WPV4" s="13"/>
      <c r="WPW4" s="13"/>
      <c r="WPX4" s="88"/>
      <c r="WPY4" s="89"/>
      <c r="WPZ4" s="5"/>
      <c r="WQA4" s="20"/>
      <c r="WQB4" s="5"/>
      <c r="WQC4" s="14"/>
      <c r="WQD4" s="14"/>
      <c r="WQE4" s="90"/>
      <c r="WQF4" s="13"/>
      <c r="WQG4" s="13"/>
      <c r="WQH4" s="88"/>
      <c r="WQI4" s="89"/>
      <c r="WQJ4" s="5"/>
      <c r="WQK4" s="20"/>
      <c r="WQL4" s="5"/>
      <c r="WQM4" s="14"/>
      <c r="WQN4" s="14"/>
      <c r="WQO4" s="90"/>
      <c r="WQP4" s="13"/>
      <c r="WQQ4" s="13"/>
      <c r="WQR4" s="88"/>
      <c r="WQS4" s="89"/>
      <c r="WQT4" s="5"/>
      <c r="WQU4" s="20"/>
      <c r="WQV4" s="5"/>
      <c r="WQW4" s="14"/>
      <c r="WQX4" s="14"/>
      <c r="WQY4" s="90"/>
      <c r="WQZ4" s="13"/>
      <c r="WRA4" s="13"/>
      <c r="WRB4" s="88"/>
      <c r="WRC4" s="89"/>
      <c r="WRD4" s="5"/>
      <c r="WRE4" s="20"/>
      <c r="WRF4" s="5"/>
      <c r="WRG4" s="14"/>
      <c r="WRH4" s="14"/>
      <c r="WRI4" s="90"/>
      <c r="WRJ4" s="13"/>
      <c r="WRK4" s="13"/>
      <c r="WRL4" s="88"/>
      <c r="WRM4" s="89"/>
      <c r="WRN4" s="5"/>
      <c r="WRO4" s="20"/>
      <c r="WRP4" s="5"/>
      <c r="WRQ4" s="14"/>
      <c r="WRR4" s="14"/>
      <c r="WRS4" s="90"/>
      <c r="WRT4" s="13"/>
      <c r="WRU4" s="13"/>
      <c r="WRV4" s="88"/>
      <c r="WRW4" s="89"/>
      <c r="WRX4" s="5"/>
      <c r="WRY4" s="20"/>
      <c r="WRZ4" s="5"/>
      <c r="WSA4" s="14"/>
      <c r="WSB4" s="14"/>
      <c r="WSC4" s="90"/>
      <c r="WSD4" s="13"/>
      <c r="WSE4" s="13"/>
      <c r="WSF4" s="88"/>
      <c r="WSG4" s="89"/>
      <c r="WSH4" s="5"/>
      <c r="WSI4" s="20"/>
      <c r="WSJ4" s="5"/>
      <c r="WSK4" s="14"/>
      <c r="WSL4" s="14"/>
      <c r="WSM4" s="90"/>
      <c r="WSN4" s="13"/>
      <c r="WSO4" s="13"/>
      <c r="WSP4" s="88"/>
      <c r="WSQ4" s="89"/>
      <c r="WSR4" s="5"/>
      <c r="WSS4" s="20"/>
      <c r="WST4" s="5"/>
      <c r="WSU4" s="14"/>
      <c r="WSV4" s="14"/>
      <c r="WSW4" s="90"/>
      <c r="WSX4" s="13"/>
      <c r="WSY4" s="13"/>
      <c r="WSZ4" s="88"/>
      <c r="WTA4" s="89"/>
      <c r="WTB4" s="5"/>
      <c r="WTC4" s="20"/>
      <c r="WTD4" s="5"/>
      <c r="WTE4" s="14"/>
      <c r="WTF4" s="14"/>
      <c r="WTG4" s="90"/>
      <c r="WTH4" s="13"/>
      <c r="WTI4" s="13"/>
      <c r="WTJ4" s="88"/>
      <c r="WTK4" s="89"/>
      <c r="WTL4" s="5"/>
      <c r="WTM4" s="20"/>
      <c r="WTN4" s="5"/>
      <c r="WTO4" s="14"/>
      <c r="WTP4" s="14"/>
      <c r="WTQ4" s="90"/>
      <c r="WTR4" s="13"/>
      <c r="WTS4" s="13"/>
      <c r="WTT4" s="88"/>
      <c r="WTU4" s="89"/>
      <c r="WTV4" s="5"/>
      <c r="WTW4" s="20"/>
      <c r="WTX4" s="5"/>
      <c r="WTY4" s="14"/>
      <c r="WTZ4" s="14"/>
      <c r="WUA4" s="90"/>
      <c r="WUB4" s="13"/>
      <c r="WUC4" s="13"/>
      <c r="WUD4" s="88"/>
      <c r="WUE4" s="89"/>
      <c r="WUF4" s="5"/>
      <c r="WUG4" s="20"/>
      <c r="WUH4" s="5"/>
      <c r="WUI4" s="14"/>
      <c r="WUJ4" s="14"/>
      <c r="WUK4" s="90"/>
      <c r="WUL4" s="13"/>
      <c r="WUM4" s="13"/>
      <c r="WUN4" s="88"/>
      <c r="WUO4" s="89"/>
      <c r="WUP4" s="5"/>
      <c r="WUQ4" s="20"/>
      <c r="WUR4" s="5"/>
      <c r="WUS4" s="14"/>
      <c r="WUT4" s="14"/>
      <c r="WUU4" s="90"/>
      <c r="WUV4" s="13"/>
      <c r="WUW4" s="13"/>
      <c r="WUX4" s="88"/>
      <c r="WUY4" s="89"/>
      <c r="WUZ4" s="5"/>
      <c r="WVA4" s="20"/>
      <c r="WVB4" s="5"/>
      <c r="WVC4" s="14"/>
      <c r="WVD4" s="14"/>
      <c r="WVE4" s="90"/>
      <c r="WVF4" s="13"/>
      <c r="WVG4" s="13"/>
      <c r="WVH4" s="88"/>
      <c r="WVI4" s="89"/>
      <c r="WVJ4" s="5"/>
      <c r="WVK4" s="20"/>
      <c r="WVL4" s="5"/>
      <c r="WVM4" s="14"/>
      <c r="WVN4" s="14"/>
      <c r="WVO4" s="90"/>
      <c r="WVP4" s="13"/>
      <c r="WVQ4" s="13"/>
      <c r="WVR4" s="88"/>
      <c r="WVS4" s="89"/>
      <c r="WVT4" s="5"/>
      <c r="WVU4" s="20"/>
      <c r="WVV4" s="5"/>
      <c r="WVW4" s="14"/>
      <c r="WVX4" s="14"/>
      <c r="WVY4" s="90"/>
      <c r="WVZ4" s="13"/>
      <c r="WWA4" s="13"/>
      <c r="WWB4" s="88"/>
      <c r="WWC4" s="89"/>
      <c r="WWD4" s="5"/>
      <c r="WWE4" s="20"/>
      <c r="WWF4" s="5"/>
      <c r="WWG4" s="14"/>
      <c r="WWH4" s="14"/>
      <c r="WWI4" s="90"/>
      <c r="WWJ4" s="13"/>
      <c r="WWK4" s="13"/>
      <c r="WWL4" s="88"/>
      <c r="WWM4" s="89"/>
      <c r="WWN4" s="5"/>
      <c r="WWO4" s="20"/>
      <c r="WWP4" s="5"/>
      <c r="WWQ4" s="14"/>
      <c r="WWR4" s="14"/>
      <c r="WWS4" s="90"/>
      <c r="WWT4" s="13"/>
      <c r="WWU4" s="13"/>
      <c r="WWV4" s="88"/>
      <c r="WWW4" s="89"/>
      <c r="WWX4" s="5"/>
      <c r="WWY4" s="20"/>
      <c r="WWZ4" s="5"/>
      <c r="WXA4" s="14"/>
      <c r="WXB4" s="14"/>
      <c r="WXC4" s="90"/>
      <c r="WXD4" s="13"/>
      <c r="WXE4" s="13"/>
      <c r="WXF4" s="88"/>
      <c r="WXG4" s="89"/>
      <c r="WXH4" s="5"/>
      <c r="WXI4" s="20"/>
      <c r="WXJ4" s="5"/>
      <c r="WXK4" s="14"/>
      <c r="WXL4" s="14"/>
      <c r="WXM4" s="90"/>
      <c r="WXN4" s="13"/>
      <c r="WXO4" s="13"/>
      <c r="WXP4" s="88"/>
      <c r="WXQ4" s="89"/>
      <c r="WXR4" s="5"/>
      <c r="WXS4" s="20"/>
      <c r="WXT4" s="5"/>
      <c r="WXU4" s="14"/>
      <c r="WXV4" s="14"/>
      <c r="WXW4" s="90"/>
      <c r="WXX4" s="13"/>
      <c r="WXY4" s="13"/>
      <c r="WXZ4" s="88"/>
      <c r="WYA4" s="89"/>
      <c r="WYB4" s="5"/>
      <c r="WYC4" s="20"/>
      <c r="WYD4" s="5"/>
      <c r="WYE4" s="14"/>
      <c r="WYF4" s="14"/>
      <c r="WYG4" s="90"/>
      <c r="WYH4" s="13"/>
      <c r="WYI4" s="13"/>
      <c r="WYJ4" s="88"/>
      <c r="WYK4" s="89"/>
      <c r="WYL4" s="5"/>
      <c r="WYM4" s="20"/>
      <c r="WYN4" s="5"/>
      <c r="WYO4" s="14"/>
      <c r="WYP4" s="14"/>
      <c r="WYQ4" s="90"/>
      <c r="WYR4" s="13"/>
      <c r="WYS4" s="13"/>
      <c r="WYT4" s="88"/>
      <c r="WYU4" s="89"/>
    </row>
    <row r="5" spans="1:16219" s="1" customFormat="1" ht="18.600000000000001" thickBot="1" x14ac:dyDescent="0.35">
      <c r="A5" s="161"/>
      <c r="B5" s="162"/>
      <c r="C5" s="163"/>
      <c r="D5" s="164"/>
      <c r="E5" s="79"/>
      <c r="F5" s="165"/>
      <c r="G5" s="166"/>
    </row>
    <row r="6" spans="1:16219" s="1" customFormat="1" ht="18" customHeight="1" x14ac:dyDescent="0.3">
      <c r="A6" s="211" t="s">
        <v>1</v>
      </c>
      <c r="B6" s="212" t="s">
        <v>2</v>
      </c>
      <c r="C6" s="178" t="s">
        <v>1548</v>
      </c>
      <c r="D6" s="179"/>
      <c r="E6" s="182" t="s">
        <v>1549</v>
      </c>
      <c r="F6" s="183"/>
      <c r="G6" s="214" t="s">
        <v>2576</v>
      </c>
      <c r="H6" s="172" t="s">
        <v>3322</v>
      </c>
    </row>
    <row r="7" spans="1:16219" s="1" customFormat="1" ht="21" customHeight="1" thickBot="1" x14ac:dyDescent="0.35">
      <c r="A7" s="197"/>
      <c r="B7" s="213"/>
      <c r="C7" s="180"/>
      <c r="D7" s="181"/>
      <c r="E7" s="184"/>
      <c r="F7" s="185"/>
      <c r="G7" s="215"/>
      <c r="H7" s="173"/>
    </row>
    <row r="8" spans="1:16219" s="5" customFormat="1" ht="20.100000000000001" customHeight="1" x14ac:dyDescent="0.3">
      <c r="A8" s="47" t="s">
        <v>2583</v>
      </c>
      <c r="B8" s="117" t="str">
        <f>VLOOKUP(A8,Ceník!$B$2:$G$1296,2,FALSE)</f>
        <v>Sokl - 100mm - lakování do odstínu RAL</v>
      </c>
      <c r="C8" s="137">
        <v>4</v>
      </c>
      <c r="D8" s="44" t="s">
        <v>6</v>
      </c>
      <c r="E8" s="138">
        <v>4</v>
      </c>
      <c r="F8" s="44" t="s">
        <v>6</v>
      </c>
      <c r="G8" s="118">
        <f>VLOOKUP(A8&amp;E8,Ceník!$A$2:$G$1296,7,0)</f>
        <v>73</v>
      </c>
      <c r="H8" s="68">
        <f>SUM(G8)*1.21</f>
        <v>88.33</v>
      </c>
    </row>
    <row r="9" spans="1:16219" s="5" customFormat="1" ht="20.100000000000001" customHeight="1" x14ac:dyDescent="0.3">
      <c r="A9" s="48" t="s">
        <v>1180</v>
      </c>
      <c r="B9" s="83" t="str">
        <f>VLOOKUP(A9,Ceník!$B$2:$G$1296,2,FALSE)</f>
        <v>Sokl - 120mm - lakování do odstínu RAL</v>
      </c>
      <c r="C9" s="66">
        <v>4</v>
      </c>
      <c r="D9" s="34" t="s">
        <v>6</v>
      </c>
      <c r="E9" s="81">
        <v>4</v>
      </c>
      <c r="F9" s="34" t="s">
        <v>6</v>
      </c>
      <c r="G9" s="68">
        <f>VLOOKUP(A9&amp;E9,Ceník!$A$2:$G$1296,7,FALSE)</f>
        <v>166</v>
      </c>
      <c r="H9" s="68">
        <f t="shared" ref="H9:H57" si="0">SUM(G9)*1.21</f>
        <v>200.85999999999999</v>
      </c>
    </row>
    <row r="10" spans="1:16219" s="5" customFormat="1" ht="20.100000000000001" customHeight="1" x14ac:dyDescent="0.3">
      <c r="A10" s="48" t="s">
        <v>1216</v>
      </c>
      <c r="B10" s="83" t="str">
        <f>VLOOKUP(A10,Ceník!$B$2:$G$1296,2,FALSE)</f>
        <v>Sokl - 150mm - lakování do odstínu RAL</v>
      </c>
      <c r="C10" s="66">
        <v>4</v>
      </c>
      <c r="D10" s="34" t="s">
        <v>6</v>
      </c>
      <c r="E10" s="81">
        <v>4</v>
      </c>
      <c r="F10" s="34" t="s">
        <v>6</v>
      </c>
      <c r="G10" s="68">
        <f>VLOOKUP(A10&amp;E10,Ceník!$A$2:$G$1296,7,FALSE)</f>
        <v>175</v>
      </c>
      <c r="H10" s="68">
        <f t="shared" si="0"/>
        <v>211.75</v>
      </c>
    </row>
    <row r="11" spans="1:16219" s="5" customFormat="1" ht="20.100000000000001" customHeight="1" x14ac:dyDescent="0.3">
      <c r="A11" s="48" t="s">
        <v>2556</v>
      </c>
      <c r="B11" s="83" t="str">
        <f>VLOOKUP(A11,Ceník!$B$2:$G$1296,2,FALSE)</f>
        <v>ostrý vnitřní /vnější roh 90° - hliník natural</v>
      </c>
      <c r="C11" s="66">
        <v>1</v>
      </c>
      <c r="D11" s="34" t="s">
        <v>35</v>
      </c>
      <c r="E11" s="81">
        <v>1</v>
      </c>
      <c r="F11" s="34" t="s">
        <v>35</v>
      </c>
      <c r="G11" s="68">
        <f>VLOOKUP(A11&amp;E11,Ceník!$A$2:$G$1296,7,FALSE)</f>
        <v>47</v>
      </c>
      <c r="H11" s="68">
        <f t="shared" si="0"/>
        <v>56.87</v>
      </c>
    </row>
    <row r="12" spans="1:16219" s="5" customFormat="1" ht="20.100000000000001" customHeight="1" x14ac:dyDescent="0.3">
      <c r="A12" s="48" t="s">
        <v>644</v>
      </c>
      <c r="B12" s="83" t="str">
        <f>VLOOKUP(A12,Ceník!$B$2:$G$1296,2,FALSE)</f>
        <v>ostrý vnitřní /vnější roh 90° - hliník natural</v>
      </c>
      <c r="C12" s="66">
        <v>1</v>
      </c>
      <c r="D12" s="34" t="s">
        <v>35</v>
      </c>
      <c r="E12" s="81">
        <v>1</v>
      </c>
      <c r="F12" s="34" t="s">
        <v>35</v>
      </c>
      <c r="G12" s="68">
        <f>VLOOKUP(A12&amp;E12,Ceník!$A$2:$G$1296,7,FALSE)</f>
        <v>57</v>
      </c>
      <c r="H12" s="68">
        <f t="shared" si="0"/>
        <v>68.97</v>
      </c>
    </row>
    <row r="13" spans="1:16219" s="5" customFormat="1" ht="20.100000000000001" customHeight="1" x14ac:dyDescent="0.3">
      <c r="A13" s="48" t="s">
        <v>2557</v>
      </c>
      <c r="B13" s="83" t="str">
        <f>VLOOKUP(A13,Ceník!$B$2:$G$1296,2,FALSE)</f>
        <v>ostrý vnitřní /vnější roh 90° - hliník natural</v>
      </c>
      <c r="C13" s="66">
        <v>1</v>
      </c>
      <c r="D13" s="34" t="s">
        <v>35</v>
      </c>
      <c r="E13" s="81">
        <v>1</v>
      </c>
      <c r="F13" s="34" t="s">
        <v>35</v>
      </c>
      <c r="G13" s="68">
        <f>VLOOKUP(A13&amp;E13,Ceník!$A$2:$G$1296,7,FALSE)</f>
        <v>63</v>
      </c>
      <c r="H13" s="68">
        <f t="shared" si="0"/>
        <v>76.23</v>
      </c>
    </row>
    <row r="14" spans="1:16219" s="5" customFormat="1" ht="20.100000000000001" customHeight="1" x14ac:dyDescent="0.3">
      <c r="A14" s="48" t="s">
        <v>2558</v>
      </c>
      <c r="B14" s="83" t="str">
        <f>VLOOKUP(A14,Ceník!$B$2:$G$1296,2,FALSE)</f>
        <v>vnitřní a vnější roh 135° - 100mm - hliník natural</v>
      </c>
      <c r="C14" s="66">
        <v>1</v>
      </c>
      <c r="D14" s="34" t="s">
        <v>35</v>
      </c>
      <c r="E14" s="81">
        <v>1</v>
      </c>
      <c r="F14" s="34" t="s">
        <v>35</v>
      </c>
      <c r="G14" s="68">
        <f>VLOOKUP(A14&amp;E14,Ceník!$A$2:$G$1296,7,FALSE)</f>
        <v>47</v>
      </c>
      <c r="H14" s="68">
        <f t="shared" si="0"/>
        <v>56.87</v>
      </c>
    </row>
    <row r="15" spans="1:16219" s="5" customFormat="1" ht="20.100000000000001" customHeight="1" x14ac:dyDescent="0.3">
      <c r="A15" s="48" t="s">
        <v>2559</v>
      </c>
      <c r="B15" s="83" t="str">
        <f>VLOOKUP(A15,Ceník!$B$2:$G$1296,2,FALSE)</f>
        <v>vnitřní a vnější roh 135° - 120mm - hliník natural</v>
      </c>
      <c r="C15" s="66">
        <v>1</v>
      </c>
      <c r="D15" s="34" t="s">
        <v>35</v>
      </c>
      <c r="E15" s="81">
        <v>1</v>
      </c>
      <c r="F15" s="34" t="s">
        <v>35</v>
      </c>
      <c r="G15" s="68">
        <f>VLOOKUP(A15&amp;E15,Ceník!$A$2:$G$1296,7,FALSE)</f>
        <v>57</v>
      </c>
      <c r="H15" s="68">
        <f t="shared" si="0"/>
        <v>68.97</v>
      </c>
    </row>
    <row r="16" spans="1:16219" s="5" customFormat="1" ht="20.100000000000001" customHeight="1" x14ac:dyDescent="0.3">
      <c r="A16" s="48" t="s">
        <v>2560</v>
      </c>
      <c r="B16" s="83" t="str">
        <f>VLOOKUP(A16,Ceník!$B$2:$G$1296,2,FALSE)</f>
        <v>vnitřní a vnější roh 135° - 150mm - hliník natural</v>
      </c>
      <c r="C16" s="66">
        <v>1</v>
      </c>
      <c r="D16" s="34" t="s">
        <v>35</v>
      </c>
      <c r="E16" s="81">
        <v>1</v>
      </c>
      <c r="F16" s="34" t="s">
        <v>35</v>
      </c>
      <c r="G16" s="68">
        <f>VLOOKUP(A16&amp;E16,Ceník!$A$2:$G$1296,7,FALSE)</f>
        <v>64</v>
      </c>
      <c r="H16" s="68">
        <f t="shared" si="0"/>
        <v>77.44</v>
      </c>
    </row>
    <row r="17" spans="1:8" s="5" customFormat="1" ht="20.100000000000001" customHeight="1" x14ac:dyDescent="0.3">
      <c r="A17" s="48" t="s">
        <v>2561</v>
      </c>
      <c r="B17" s="83" t="str">
        <f>VLOOKUP(A17,Ceník!$B$2:$G$1296,2,FALSE)</f>
        <v>spojka 100mm - hliník natural (546)</v>
      </c>
      <c r="C17" s="66">
        <v>1</v>
      </c>
      <c r="D17" s="34" t="s">
        <v>35</v>
      </c>
      <c r="E17" s="81">
        <v>1</v>
      </c>
      <c r="F17" s="34" t="s">
        <v>35</v>
      </c>
      <c r="G17" s="68">
        <f>VLOOKUP(A17&amp;E17,Ceník!$A$2:$G$1296,7,FALSE)</f>
        <v>47</v>
      </c>
      <c r="H17" s="68">
        <f t="shared" si="0"/>
        <v>56.87</v>
      </c>
    </row>
    <row r="18" spans="1:8" s="5" customFormat="1" ht="20.100000000000001" customHeight="1" x14ac:dyDescent="0.3">
      <c r="A18" s="48" t="s">
        <v>2562</v>
      </c>
      <c r="B18" s="83" t="str">
        <f>VLOOKUP(A18,Ceník!$B$2:$G$1296,2,FALSE)</f>
        <v>spojka 120mm - hliník natural</v>
      </c>
      <c r="C18" s="66">
        <v>1</v>
      </c>
      <c r="D18" s="34" t="s">
        <v>35</v>
      </c>
      <c r="E18" s="81">
        <v>1</v>
      </c>
      <c r="F18" s="34" t="s">
        <v>35</v>
      </c>
      <c r="G18" s="68">
        <f>VLOOKUP(A18&amp;E18,Ceník!$A$2:$G$1296,7,FALSE)</f>
        <v>57</v>
      </c>
      <c r="H18" s="68">
        <f t="shared" si="0"/>
        <v>68.97</v>
      </c>
    </row>
    <row r="19" spans="1:8" s="5" customFormat="1" ht="28.95" customHeight="1" x14ac:dyDescent="0.3">
      <c r="A19" s="48" t="s">
        <v>2563</v>
      </c>
      <c r="B19" s="83" t="str">
        <f>VLOOKUP(A19,Ceník!$B$2:$G$1296,2,FALSE)</f>
        <v>spojka 150mm - hliník natural</v>
      </c>
      <c r="C19" s="66">
        <v>1</v>
      </c>
      <c r="D19" s="34" t="s">
        <v>35</v>
      </c>
      <c r="E19" s="81">
        <v>1</v>
      </c>
      <c r="F19" s="34" t="s">
        <v>35</v>
      </c>
      <c r="G19" s="68">
        <f>VLOOKUP(A19&amp;E19,Ceník!$A$2:$G$1296,7,FALSE)</f>
        <v>63</v>
      </c>
      <c r="H19" s="68">
        <f t="shared" si="0"/>
        <v>76.23</v>
      </c>
    </row>
    <row r="20" spans="1:8" s="5" customFormat="1" ht="20.100000000000001" customHeight="1" x14ac:dyDescent="0.3">
      <c r="A20" s="48" t="s">
        <v>507</v>
      </c>
      <c r="B20" s="83" t="str">
        <f>VLOOKUP(A20,Ceník!$B$2:$G$1296,2,FALSE)</f>
        <v>koncovka šedá 100 mm</v>
      </c>
      <c r="C20" s="66">
        <v>1</v>
      </c>
      <c r="D20" s="34" t="s">
        <v>35</v>
      </c>
      <c r="E20" s="81">
        <v>1</v>
      </c>
      <c r="F20" s="34" t="s">
        <v>35</v>
      </c>
      <c r="G20" s="68">
        <f>VLOOKUP(A20&amp;E20,Ceník!$A$2:$G$1296,7,FALSE)</f>
        <v>18</v>
      </c>
      <c r="H20" s="68">
        <f t="shared" si="0"/>
        <v>21.78</v>
      </c>
    </row>
    <row r="21" spans="1:8" s="5" customFormat="1" ht="20.100000000000001" customHeight="1" x14ac:dyDescent="0.3">
      <c r="A21" s="48" t="s">
        <v>631</v>
      </c>
      <c r="B21" s="83" t="str">
        <f>VLOOKUP(A21,Ceník!$B$2:$G$1296,2,FALSE)</f>
        <v>koncovka šedá 120 mm</v>
      </c>
      <c r="C21" s="66">
        <v>1</v>
      </c>
      <c r="D21" s="34" t="s">
        <v>35</v>
      </c>
      <c r="E21" s="81">
        <v>1</v>
      </c>
      <c r="F21" s="34" t="s">
        <v>35</v>
      </c>
      <c r="G21" s="68">
        <f>VLOOKUP(A21&amp;E21,Ceník!$A$2:$G$1296,7,FALSE)</f>
        <v>18</v>
      </c>
      <c r="H21" s="68">
        <f t="shared" si="0"/>
        <v>21.78</v>
      </c>
    </row>
    <row r="22" spans="1:8" s="5" customFormat="1" ht="20.100000000000001" customHeight="1" x14ac:dyDescent="0.3">
      <c r="A22" s="48" t="s">
        <v>733</v>
      </c>
      <c r="B22" s="83" t="str">
        <f>VLOOKUP(A22,Ceník!$B$2:$G$1296,2,FALSE)</f>
        <v>koncovka šedá 150 mm</v>
      </c>
      <c r="C22" s="66">
        <v>1</v>
      </c>
      <c r="D22" s="34" t="s">
        <v>35</v>
      </c>
      <c r="E22" s="81">
        <v>1</v>
      </c>
      <c r="F22" s="34" t="s">
        <v>35</v>
      </c>
      <c r="G22" s="68">
        <f>VLOOKUP(A22&amp;E22,Ceník!$A$2:$G$1296,7,FALSE)</f>
        <v>18</v>
      </c>
      <c r="H22" s="68">
        <f t="shared" si="0"/>
        <v>21.78</v>
      </c>
    </row>
    <row r="23" spans="1:8" s="5" customFormat="1" ht="20.100000000000001" customHeight="1" x14ac:dyDescent="0.3">
      <c r="A23" s="48" t="s">
        <v>2564</v>
      </c>
      <c r="B23" s="83" t="str">
        <f>VLOOKUP(A23,Ceník!$B$2:$G$1296,2,FALSE)</f>
        <v>DOPRODEJ flexibilní 0°až 270° - hliník natural - nový</v>
      </c>
      <c r="C23" s="66">
        <v>1</v>
      </c>
      <c r="D23" s="34" t="s">
        <v>35</v>
      </c>
      <c r="E23" s="81">
        <v>1</v>
      </c>
      <c r="F23" s="34" t="s">
        <v>35</v>
      </c>
      <c r="G23" s="68">
        <f>VLOOKUP(A23&amp;E23,Ceník!$A$2:$G$1296,7,FALSE)</f>
        <v>15</v>
      </c>
      <c r="H23" s="68">
        <f t="shared" si="0"/>
        <v>18.149999999999999</v>
      </c>
    </row>
    <row r="24" spans="1:8" s="5" customFormat="1" ht="20.100000000000001" customHeight="1" x14ac:dyDescent="0.3">
      <c r="A24" s="48" t="s">
        <v>2565</v>
      </c>
      <c r="B24" s="83" t="str">
        <f>VLOOKUP(A24,Ceník!$B$2:$G$1296,2,FALSE)</f>
        <v>DOPRODEJ flexibilní 0°až 270° - hliník natural - nový</v>
      </c>
      <c r="C24" s="66">
        <v>1</v>
      </c>
      <c r="D24" s="34" t="s">
        <v>35</v>
      </c>
      <c r="E24" s="81">
        <v>1</v>
      </c>
      <c r="F24" s="34" t="s">
        <v>35</v>
      </c>
      <c r="G24" s="68">
        <f>VLOOKUP(A24&amp;E24,Ceník!$A$2:$G$1296,7,FALSE)</f>
        <v>18</v>
      </c>
      <c r="H24" s="68">
        <f t="shared" si="0"/>
        <v>21.78</v>
      </c>
    </row>
    <row r="25" spans="1:8" s="5" customFormat="1" ht="20.100000000000001" customHeight="1" x14ac:dyDescent="0.3">
      <c r="A25" s="48" t="s">
        <v>2566</v>
      </c>
      <c r="B25" s="83" t="str">
        <f>VLOOKUP(A25,Ceník!$B$2:$G$1296,2,FALSE)</f>
        <v>DOPRODEJ flexibilní 0°až 270° - hliník natural - nový</v>
      </c>
      <c r="C25" s="66">
        <v>1</v>
      </c>
      <c r="D25" s="34" t="s">
        <v>35</v>
      </c>
      <c r="E25" s="81">
        <v>1</v>
      </c>
      <c r="F25" s="34" t="s">
        <v>35</v>
      </c>
      <c r="G25" s="68">
        <f>VLOOKUP(A25&amp;E25,Ceník!$A$2:$G$1296,7,FALSE)</f>
        <v>19</v>
      </c>
      <c r="H25" s="68">
        <f t="shared" si="0"/>
        <v>22.99</v>
      </c>
    </row>
    <row r="26" spans="1:8" s="5" customFormat="1" ht="20.100000000000001" customHeight="1" x14ac:dyDescent="0.3">
      <c r="A26" s="48" t="s">
        <v>3036</v>
      </c>
      <c r="B26" s="83" t="str">
        <f>VLOOKUP(A26,Ceník!$B$2:$G$1296,2,FALSE)</f>
        <v>ostrý roh vnitřní /vnější roh 90° - metráž - hliník nat</v>
      </c>
      <c r="C26" s="66">
        <v>1</v>
      </c>
      <c r="D26" s="34" t="s">
        <v>35</v>
      </c>
      <c r="E26" s="81">
        <v>1</v>
      </c>
      <c r="F26" s="34" t="s">
        <v>35</v>
      </c>
      <c r="G26" s="68">
        <f>VLOOKUP(A26&amp;E26,Ceník!$A$2:$G$1296,7,FALSE)</f>
        <v>473</v>
      </c>
      <c r="H26" s="68">
        <f t="shared" si="0"/>
        <v>572.32999999999993</v>
      </c>
    </row>
    <row r="27" spans="1:8" s="5" customFormat="1" ht="20.100000000000001" customHeight="1" x14ac:dyDescent="0.3">
      <c r="A27" s="48" t="s">
        <v>2567</v>
      </c>
      <c r="B27" s="83" t="str">
        <f>VLOOKUP(A27,Ceník!$B$2:$G$1296,2,FALSE)</f>
        <v>vnější roh 135° - metráž - hliník natural (kov)</v>
      </c>
      <c r="C27" s="66">
        <v>1</v>
      </c>
      <c r="D27" s="34" t="s">
        <v>35</v>
      </c>
      <c r="E27" s="81">
        <v>1</v>
      </c>
      <c r="F27" s="34" t="s">
        <v>35</v>
      </c>
      <c r="G27" s="68">
        <f>VLOOKUP(A27&amp;E27,Ceník!$A$2:$G$1296,7,FALSE)</f>
        <v>473</v>
      </c>
      <c r="H27" s="68">
        <f t="shared" si="0"/>
        <v>572.32999999999993</v>
      </c>
    </row>
    <row r="28" spans="1:8" ht="17.399999999999999" x14ac:dyDescent="0.3">
      <c r="A28" s="48" t="s">
        <v>2568</v>
      </c>
      <c r="B28" s="83" t="str">
        <f>VLOOKUP(A28,Ceník!$B$2:$G$1296,2,FALSE)</f>
        <v>spojka - metráž - hliník natural</v>
      </c>
      <c r="C28" s="66">
        <v>1</v>
      </c>
      <c r="D28" s="34" t="s">
        <v>35</v>
      </c>
      <c r="E28" s="81">
        <v>1</v>
      </c>
      <c r="F28" s="34" t="s">
        <v>35</v>
      </c>
      <c r="G28" s="68">
        <f>VLOOKUP(A28&amp;E28,Ceník!$A$2:$G$1296,7,FALSE)</f>
        <v>473</v>
      </c>
      <c r="H28" s="68">
        <f t="shared" si="0"/>
        <v>572.32999999999993</v>
      </c>
    </row>
    <row r="29" spans="1:8" ht="17.399999999999999" x14ac:dyDescent="0.3">
      <c r="A29" s="48" t="s">
        <v>3035</v>
      </c>
      <c r="B29" s="83" t="str">
        <f>VLOOKUP(A29,Ceník!$B$2:$G$1296,2,FALSE)</f>
        <v>úchyt.profil "L" pod pracovní desku - hliník natural</v>
      </c>
      <c r="C29" s="66">
        <v>4.0999999999999996</v>
      </c>
      <c r="D29" s="34" t="s">
        <v>6</v>
      </c>
      <c r="E29" s="81">
        <v>4.0999999999999996</v>
      </c>
      <c r="F29" s="34" t="s">
        <v>6</v>
      </c>
      <c r="G29" s="68">
        <f>VLOOKUP(A29&amp;E29,Ceník!$A$2:$G$1296,7,FALSE)</f>
        <v>231</v>
      </c>
      <c r="H29" s="68">
        <f t="shared" si="0"/>
        <v>279.51</v>
      </c>
    </row>
    <row r="30" spans="1:8" ht="17.399999999999999" x14ac:dyDescent="0.3">
      <c r="A30" s="48" t="s">
        <v>120</v>
      </c>
      <c r="B30" s="83" t="str">
        <f>VLOOKUP(A30,Ceník!$B$2:$G$1296,2,FALSE)</f>
        <v>PLASTOVÝ roh vnitřní k úchytovému profilu - hliník</v>
      </c>
      <c r="C30" s="66">
        <v>1</v>
      </c>
      <c r="D30" s="34" t="s">
        <v>35</v>
      </c>
      <c r="E30" s="81">
        <v>1</v>
      </c>
      <c r="F30" s="34" t="s">
        <v>35</v>
      </c>
      <c r="G30" s="68">
        <f>VLOOKUP(A30&amp;E30,Ceník!$A$2:$G$1296,7,FALSE)</f>
        <v>390</v>
      </c>
      <c r="H30" s="68">
        <f t="shared" si="0"/>
        <v>471.9</v>
      </c>
    </row>
    <row r="31" spans="1:8" ht="17.399999999999999" x14ac:dyDescent="0.3">
      <c r="A31" s="48" t="s">
        <v>106</v>
      </c>
      <c r="B31" s="83" t="str">
        <f>VLOOKUP(A31,Ceník!$B$2:$G$1296,2,FALSE)</f>
        <v>PLASTOVÝ roh vnější k úchytovému profilu - hliník</v>
      </c>
      <c r="C31" s="66">
        <v>1</v>
      </c>
      <c r="D31" s="34" t="s">
        <v>35</v>
      </c>
      <c r="E31" s="81">
        <v>1</v>
      </c>
      <c r="F31" s="34" t="s">
        <v>35</v>
      </c>
      <c r="G31" s="68">
        <f>VLOOKUP(A31&amp;E31,Ceník!$A$2:$G$1296,7,FALSE)</f>
        <v>384</v>
      </c>
      <c r="H31" s="68">
        <f t="shared" si="0"/>
        <v>464.64</v>
      </c>
    </row>
    <row r="32" spans="1:8" ht="17.399999999999999" x14ac:dyDescent="0.3">
      <c r="A32" s="48" t="s">
        <v>134</v>
      </c>
      <c r="B32" s="83" t="str">
        <f>VLOOKUP(A32,Ceník!$B$2:$G$1296,2,FALSE)</f>
        <v>koncovka k úchytovému profilu "L" - hliník, levá</v>
      </c>
      <c r="C32" s="66">
        <v>1</v>
      </c>
      <c r="D32" s="34" t="s">
        <v>35</v>
      </c>
      <c r="E32" s="81">
        <v>1</v>
      </c>
      <c r="F32" s="34" t="s">
        <v>35</v>
      </c>
      <c r="G32" s="68">
        <f>VLOOKUP(A32&amp;E32,Ceník!$A$2:$G$1296,7,FALSE)</f>
        <v>115</v>
      </c>
      <c r="H32" s="68">
        <f t="shared" si="0"/>
        <v>139.15</v>
      </c>
    </row>
    <row r="33" spans="1:8" ht="17.399999999999999" x14ac:dyDescent="0.3">
      <c r="A33" s="48" t="s">
        <v>136</v>
      </c>
      <c r="B33" s="83" t="str">
        <f>VLOOKUP(A33,Ceník!$B$2:$G$1296,2,FALSE)</f>
        <v>koncovka k úchytovému profilu "L" - hliník, pravá</v>
      </c>
      <c r="C33" s="66">
        <v>1</v>
      </c>
      <c r="D33" s="34" t="s">
        <v>35</v>
      </c>
      <c r="E33" s="81">
        <v>1</v>
      </c>
      <c r="F33" s="34" t="s">
        <v>35</v>
      </c>
      <c r="G33" s="68">
        <f>VLOOKUP(A33&amp;E33,Ceník!$A$2:$G$1296,7,FALSE)</f>
        <v>115</v>
      </c>
      <c r="H33" s="68">
        <f t="shared" si="0"/>
        <v>139.15</v>
      </c>
    </row>
    <row r="34" spans="1:8" ht="17.399999999999999" x14ac:dyDescent="0.3">
      <c r="A34" s="48" t="s">
        <v>154</v>
      </c>
      <c r="B34" s="83" t="str">
        <f>VLOOKUP(A34,Ceník!$B$2:$G$1296,2,FALSE)</f>
        <v>koncovka PLNÁ k úchytovému profilu "L" - hliník, levá</v>
      </c>
      <c r="C34" s="66">
        <v>1</v>
      </c>
      <c r="D34" s="34" t="s">
        <v>35</v>
      </c>
      <c r="E34" s="81">
        <v>1</v>
      </c>
      <c r="F34" s="34" t="s">
        <v>35</v>
      </c>
      <c r="G34" s="68">
        <f>VLOOKUP(A34&amp;E34,Ceník!$A$2:$G$1296,7,FALSE)</f>
        <v>141</v>
      </c>
      <c r="H34" s="68">
        <f t="shared" si="0"/>
        <v>170.60999999999999</v>
      </c>
    </row>
    <row r="35" spans="1:8" ht="17.399999999999999" x14ac:dyDescent="0.3">
      <c r="A35" s="48" t="s">
        <v>156</v>
      </c>
      <c r="B35" s="83" t="str">
        <f>VLOOKUP(A35,Ceník!$B$2:$G$1296,2,FALSE)</f>
        <v>koncovka PLNÁ k úchytovému profilu "L" - hliník, pravá</v>
      </c>
      <c r="C35" s="66">
        <v>1</v>
      </c>
      <c r="D35" s="34" t="s">
        <v>35</v>
      </c>
      <c r="E35" s="81">
        <v>1</v>
      </c>
      <c r="F35" s="34" t="s">
        <v>35</v>
      </c>
      <c r="G35" s="68">
        <f>VLOOKUP(A35&amp;E35,Ceník!$A$2:$G$1296,7,FALSE)</f>
        <v>141</v>
      </c>
      <c r="H35" s="68">
        <f t="shared" si="0"/>
        <v>170.60999999999999</v>
      </c>
    </row>
    <row r="36" spans="1:8" ht="17.399999999999999" x14ac:dyDescent="0.3">
      <c r="A36" s="48" t="s">
        <v>2569</v>
      </c>
      <c r="B36" s="83" t="str">
        <f>VLOOKUP(A36,Ceník!$B$2:$G$1296,2,FALSE)</f>
        <v>úchyt. LED profil "L" pod pracovní desku - hliník natural</v>
      </c>
      <c r="C36" s="66">
        <v>4.0999999999999996</v>
      </c>
      <c r="D36" s="34" t="s">
        <v>6</v>
      </c>
      <c r="E36" s="81">
        <v>4.0999999999999996</v>
      </c>
      <c r="F36" s="34" t="s">
        <v>6</v>
      </c>
      <c r="G36" s="68">
        <f>VLOOKUP(A36&amp;E36,Ceník!$A$2:$G$1296,7,FALSE)</f>
        <v>345</v>
      </c>
      <c r="H36" s="68">
        <f t="shared" si="0"/>
        <v>417.45</v>
      </c>
    </row>
    <row r="37" spans="1:8" ht="17.399999999999999" x14ac:dyDescent="0.3">
      <c r="A37" s="48" t="s">
        <v>174</v>
      </c>
      <c r="B37" s="83" t="str">
        <f>VLOOKUP(A37,Ceník!$B$2:$G$1296,2,FALSE)</f>
        <v>koncovka PLNÁ k úchytovému LED profilu "L" - hliník, levá</v>
      </c>
      <c r="C37" s="66">
        <v>1</v>
      </c>
      <c r="D37" s="34" t="s">
        <v>35</v>
      </c>
      <c r="E37" s="81">
        <v>1</v>
      </c>
      <c r="F37" s="34" t="s">
        <v>35</v>
      </c>
      <c r="G37" s="68">
        <f>VLOOKUP(A37&amp;E37,Ceník!$A$2:$G$1296,7,FALSE)</f>
        <v>562</v>
      </c>
      <c r="H37" s="68">
        <f t="shared" si="0"/>
        <v>680.02</v>
      </c>
    </row>
    <row r="38" spans="1:8" ht="17.399999999999999" x14ac:dyDescent="0.3">
      <c r="A38" s="48" t="s">
        <v>176</v>
      </c>
      <c r="B38" s="83" t="str">
        <f>VLOOKUP(A38,Ceník!$B$2:$G$1296,2,FALSE)</f>
        <v>koncovka PLNÁ k úchytovému LED profilu "L" - hliník, pravá</v>
      </c>
      <c r="C38" s="66">
        <v>1</v>
      </c>
      <c r="D38" s="34" t="s">
        <v>35</v>
      </c>
      <c r="E38" s="81">
        <v>1</v>
      </c>
      <c r="F38" s="34" t="s">
        <v>35</v>
      </c>
      <c r="G38" s="68">
        <f>VLOOKUP(A38&amp;E38,Ceník!$A$2:$G$1296,7,FALSE)</f>
        <v>562</v>
      </c>
      <c r="H38" s="68">
        <f t="shared" si="0"/>
        <v>680.02</v>
      </c>
    </row>
    <row r="39" spans="1:8" ht="17.399999999999999" x14ac:dyDescent="0.3">
      <c r="A39" s="48" t="s">
        <v>3037</v>
      </c>
      <c r="B39" s="83" t="str">
        <f>VLOOKUP(A39,Ceník!$B$2:$G$1296,2,FALSE)</f>
        <v>zásuvkový úchytový profil "C" - hliník natural</v>
      </c>
      <c r="C39" s="66">
        <v>4.0999999999999996</v>
      </c>
      <c r="D39" s="34" t="s">
        <v>6</v>
      </c>
      <c r="E39" s="81">
        <v>4.0999999999999996</v>
      </c>
      <c r="F39" s="34" t="s">
        <v>6</v>
      </c>
      <c r="G39" s="68">
        <f>VLOOKUP(A39&amp;E39,Ceník!$A$2:$G$1296,7,FALSE)</f>
        <v>289</v>
      </c>
      <c r="H39" s="68">
        <f t="shared" si="0"/>
        <v>349.69</v>
      </c>
    </row>
    <row r="40" spans="1:8" ht="17.399999999999999" x14ac:dyDescent="0.3">
      <c r="A40" s="48" t="s">
        <v>214</v>
      </c>
      <c r="B40" s="83" t="str">
        <f>VLOOKUP(A40,Ceník!$B$2:$G$1296,2,FALSE)</f>
        <v>koncovka k úchytovému profilu "C" - hliník (pro Al+Nat)</v>
      </c>
      <c r="C40" s="66">
        <v>1</v>
      </c>
      <c r="D40" s="34" t="s">
        <v>35</v>
      </c>
      <c r="E40" s="81">
        <v>1</v>
      </c>
      <c r="F40" s="34" t="s">
        <v>35</v>
      </c>
      <c r="G40" s="68">
        <f>VLOOKUP(A40&amp;E40,Ceník!$A$2:$G$1296,7,FALSE)</f>
        <v>115</v>
      </c>
      <c r="H40" s="68">
        <f t="shared" si="0"/>
        <v>139.15</v>
      </c>
    </row>
    <row r="41" spans="1:8" ht="17.399999999999999" x14ac:dyDescent="0.3">
      <c r="A41" s="48" t="s">
        <v>224</v>
      </c>
      <c r="B41" s="83" t="str">
        <f>VLOOKUP(A41,Ceník!$B$2:$G$1296,2,FALSE)</f>
        <v>koncovka PLNÁ k úchytovému profilu "C" - hliník (pro Al+Nat)</v>
      </c>
      <c r="C41" s="66">
        <v>1</v>
      </c>
      <c r="D41" s="34" t="s">
        <v>35</v>
      </c>
      <c r="E41" s="81">
        <v>1</v>
      </c>
      <c r="F41" s="34" t="s">
        <v>35</v>
      </c>
      <c r="G41" s="68">
        <f>VLOOKUP(A41&amp;E41,Ceník!$A$2:$G$1296,7,FALSE)</f>
        <v>141</v>
      </c>
      <c r="H41" s="68">
        <f t="shared" si="0"/>
        <v>170.60999999999999</v>
      </c>
    </row>
    <row r="42" spans="1:8" ht="17.399999999999999" x14ac:dyDescent="0.3">
      <c r="A42" s="48" t="s">
        <v>2570</v>
      </c>
      <c r="B42" s="83" t="str">
        <f>VLOOKUP(A42,Ceník!$B$2:$G$1296,2,FALSE)</f>
        <v>zásuvkový úchytový LED profil "C" - hliník natural</v>
      </c>
      <c r="C42" s="66">
        <v>4.0999999999999996</v>
      </c>
      <c r="D42" s="34" t="s">
        <v>6</v>
      </c>
      <c r="E42" s="81">
        <v>4.0999999999999996</v>
      </c>
      <c r="F42" s="34" t="s">
        <v>6</v>
      </c>
      <c r="G42" s="68">
        <f>VLOOKUP(A42&amp;E42,Ceník!$A$2:$G$1296,7,FALSE)</f>
        <v>435</v>
      </c>
      <c r="H42" s="68">
        <f t="shared" si="0"/>
        <v>526.35</v>
      </c>
    </row>
    <row r="43" spans="1:8" ht="17.399999999999999" x14ac:dyDescent="0.3">
      <c r="A43" s="48" t="s">
        <v>238</v>
      </c>
      <c r="B43" s="83" t="str">
        <f>VLOOKUP(A43,Ceník!$B$2:$G$1296,2,FALSE)</f>
        <v>koncovka PLNÁ k úchytovému LED profilu "C" - hliník, levá</v>
      </c>
      <c r="C43" s="66">
        <v>1</v>
      </c>
      <c r="D43" s="34" t="s">
        <v>35</v>
      </c>
      <c r="E43" s="81">
        <v>1</v>
      </c>
      <c r="F43" s="34" t="s">
        <v>35</v>
      </c>
      <c r="G43" s="68">
        <f>VLOOKUP(A43&amp;E43,Ceník!$A$2:$G$1296,7,FALSE)</f>
        <v>534</v>
      </c>
      <c r="H43" s="68">
        <f t="shared" si="0"/>
        <v>646.14</v>
      </c>
    </row>
    <row r="44" spans="1:8" ht="17.399999999999999" x14ac:dyDescent="0.3">
      <c r="A44" s="48" t="s">
        <v>240</v>
      </c>
      <c r="B44" s="83" t="str">
        <f>VLOOKUP(A44,Ceník!$B$2:$G$1296,2,FALSE)</f>
        <v>koncovka PLNÁ k úchytovému LED profilu "C" - hliník, pravá</v>
      </c>
      <c r="C44" s="66">
        <v>1</v>
      </c>
      <c r="D44" s="34" t="s">
        <v>35</v>
      </c>
      <c r="E44" s="81">
        <v>1</v>
      </c>
      <c r="F44" s="34" t="s">
        <v>35</v>
      </c>
      <c r="G44" s="68">
        <f>VLOOKUP(A44&amp;E44,Ceník!$A$2:$G$1296,7,FALSE)</f>
        <v>534</v>
      </c>
      <c r="H44" s="68">
        <f t="shared" si="0"/>
        <v>646.14</v>
      </c>
    </row>
    <row r="45" spans="1:8" ht="17.399999999999999" x14ac:dyDescent="0.3">
      <c r="A45" s="48" t="s">
        <v>2571</v>
      </c>
      <c r="B45" s="83" t="str">
        <f>VLOOKUP(A45,Ceník!$B$2:$G$1296,2,FALSE)</f>
        <v>úchytový profil pro horní skříňky s výklopem - hliník nat.</v>
      </c>
      <c r="C45" s="66">
        <v>4</v>
      </c>
      <c r="D45" s="34" t="s">
        <v>6</v>
      </c>
      <c r="E45" s="81">
        <v>4</v>
      </c>
      <c r="F45" s="34" t="s">
        <v>6</v>
      </c>
      <c r="G45" s="68">
        <f>VLOOKUP(A45&amp;E45,Ceník!$A$2:$G$1296,7,FALSE)</f>
        <v>268</v>
      </c>
      <c r="H45" s="68">
        <f t="shared" si="0"/>
        <v>324.27999999999997</v>
      </c>
    </row>
    <row r="46" spans="1:8" ht="17.399999999999999" x14ac:dyDescent="0.3">
      <c r="A46" s="48" t="s">
        <v>2572</v>
      </c>
      <c r="B46" s="83" t="str">
        <f>VLOOKUP(A46,Ceník!$B$2:$G$1296,2,FALSE)</f>
        <v>úchytový LED profil pro horní skříňky s výklopem - hliník nat.</v>
      </c>
      <c r="C46" s="66">
        <v>4</v>
      </c>
      <c r="D46" s="34" t="s">
        <v>6</v>
      </c>
      <c r="E46" s="81">
        <v>4</v>
      </c>
      <c r="F46" s="34" t="s">
        <v>6</v>
      </c>
      <c r="G46" s="68">
        <f>VLOOKUP(A46&amp;E46,Ceník!$A$2:$G$1296,7,FALSE)</f>
        <v>311</v>
      </c>
      <c r="H46" s="68">
        <f t="shared" si="0"/>
        <v>376.31</v>
      </c>
    </row>
    <row r="47" spans="1:8" ht="17.399999999999999" x14ac:dyDescent="0.3">
      <c r="A47" s="48" t="s">
        <v>3021</v>
      </c>
      <c r="B47" s="83" t="str">
        <f>VLOOKUP(A47,Ceník!$B$2:$G$1296,2,FALSE)</f>
        <v>svislý úchytový profil - natural 4500 mm</v>
      </c>
      <c r="C47" s="66">
        <v>4.5</v>
      </c>
      <c r="D47" s="34" t="s">
        <v>6</v>
      </c>
      <c r="E47" s="81">
        <v>4.5</v>
      </c>
      <c r="F47" s="34" t="s">
        <v>6</v>
      </c>
      <c r="G47" s="68">
        <f>VLOOKUP(A47&amp;E47,Ceník!$A$2:$G$1296,7,FALSE)</f>
        <v>385</v>
      </c>
      <c r="H47" s="68">
        <f t="shared" si="0"/>
        <v>465.84999999999997</v>
      </c>
    </row>
    <row r="48" spans="1:8" ht="17.399999999999999" x14ac:dyDescent="0.3">
      <c r="A48" s="48" t="s">
        <v>3038</v>
      </c>
      <c r="B48" s="83" t="str">
        <f>VLOOKUP(A48,Ceník!$B$2:$G$1296,2,FALSE)</f>
        <v>svislý úchytový profil - natural 4500 mm</v>
      </c>
      <c r="C48" s="66">
        <v>4.5</v>
      </c>
      <c r="D48" s="34" t="s">
        <v>6</v>
      </c>
      <c r="E48" s="81">
        <v>4.5</v>
      </c>
      <c r="F48" s="34" t="s">
        <v>6</v>
      </c>
      <c r="G48" s="68">
        <f>VLOOKUP(A48&amp;E48,Ceník!$A$2:$G$1296,7,FALSE)</f>
        <v>290</v>
      </c>
      <c r="H48" s="68">
        <f t="shared" si="0"/>
        <v>350.9</v>
      </c>
    </row>
    <row r="49" spans="1:8" ht="17.399999999999999" x14ac:dyDescent="0.3">
      <c r="A49" s="48" t="s">
        <v>897</v>
      </c>
      <c r="B49" s="83" t="str">
        <f>VLOOKUP(A49,Ceník!$B$2:$G$1296,2,FALSE)</f>
        <v>Super lišta - hliník natural / transparent</v>
      </c>
      <c r="C49" s="66">
        <v>4</v>
      </c>
      <c r="D49" s="34" t="s">
        <v>6</v>
      </c>
      <c r="E49" s="81">
        <v>4</v>
      </c>
      <c r="F49" s="34" t="s">
        <v>6</v>
      </c>
      <c r="G49" s="68">
        <f>VLOOKUP(A49&amp;E49,Ceník!$A$2:$G$1296,7,FALSE)</f>
        <v>118</v>
      </c>
      <c r="H49" s="68">
        <f t="shared" si="0"/>
        <v>142.78</v>
      </c>
    </row>
    <row r="50" spans="1:8" ht="17.399999999999999" x14ac:dyDescent="0.3">
      <c r="A50" s="48" t="s">
        <v>1032</v>
      </c>
      <c r="B50" s="83" t="str">
        <f>VLOOKUP(A50,Ceník!$B$2:$G$1296,2,FALSE)</f>
        <v>set elementů k liště L20 vč. rohu 135°- sv.šedá</v>
      </c>
      <c r="C50" s="66">
        <v>1</v>
      </c>
      <c r="D50" s="34" t="s">
        <v>35</v>
      </c>
      <c r="E50" s="81">
        <v>1</v>
      </c>
      <c r="F50" s="34" t="s">
        <v>35</v>
      </c>
      <c r="G50" s="68">
        <f>VLOOKUP(A50&amp;E50,Ceník!$A$2:$G$1296,7,FALSE)</f>
        <v>65</v>
      </c>
      <c r="H50" s="68">
        <f t="shared" si="0"/>
        <v>78.649999999999991</v>
      </c>
    </row>
    <row r="51" spans="1:8" ht="17.399999999999999" x14ac:dyDescent="0.3">
      <c r="A51" s="48" t="s">
        <v>1022</v>
      </c>
      <c r="B51" s="83" t="str">
        <f>VLOOKUP(A51,Ceník!$B$2:$G$1296,2,FALSE)</f>
        <v>roh vnitřní 90° - sv. šedý</v>
      </c>
      <c r="C51" s="66">
        <v>1</v>
      </c>
      <c r="D51" s="34" t="s">
        <v>35</v>
      </c>
      <c r="E51" s="81">
        <v>1</v>
      </c>
      <c r="F51" s="34" t="s">
        <v>35</v>
      </c>
      <c r="G51" s="68">
        <f>VLOOKUP(A51&amp;E51,Ceník!$A$2:$G$1296,7,FALSE)</f>
        <v>19</v>
      </c>
      <c r="H51" s="68">
        <f t="shared" si="0"/>
        <v>22.99</v>
      </c>
    </row>
    <row r="52" spans="1:8" ht="17.399999999999999" x14ac:dyDescent="0.3">
      <c r="A52" s="48" t="s">
        <v>2573</v>
      </c>
      <c r="B52" s="83" t="str">
        <f>VLOOKUP(A52,Ceník!$B$2:$G$1296,2,FALSE)</f>
        <v>těsnící profil TOP hliník natural</v>
      </c>
      <c r="C52" s="66">
        <v>4</v>
      </c>
      <c r="D52" s="34" t="s">
        <v>6</v>
      </c>
      <c r="E52" s="81">
        <v>4</v>
      </c>
      <c r="F52" s="34" t="s">
        <v>6</v>
      </c>
      <c r="G52" s="68">
        <f>VLOOKUP(A52&amp;E52,Ceník!$A$2:$G$1296,7,FALSE)</f>
        <v>159</v>
      </c>
      <c r="H52" s="68">
        <f t="shared" si="0"/>
        <v>192.39</v>
      </c>
    </row>
    <row r="53" spans="1:8" ht="17.399999999999999" x14ac:dyDescent="0.3">
      <c r="A53" s="48" t="s">
        <v>901</v>
      </c>
      <c r="B53" s="83" t="str">
        <f>VLOOKUP(A53,Ceník!$B$2:$G$1296,2,FALSE)</f>
        <v>těsnící lišta - hliník nat.</v>
      </c>
      <c r="C53" s="66">
        <v>4</v>
      </c>
      <c r="D53" s="34" t="s">
        <v>6</v>
      </c>
      <c r="E53" s="81">
        <v>4</v>
      </c>
      <c r="F53" s="34" t="s">
        <v>6</v>
      </c>
      <c r="G53" s="68">
        <f>VLOOKUP(A53&amp;E53,Ceník!$A$2:$G$1296,7,FALSE)</f>
        <v>166</v>
      </c>
      <c r="H53" s="68">
        <f t="shared" si="0"/>
        <v>200.85999999999999</v>
      </c>
    </row>
    <row r="54" spans="1:8" ht="17.399999999999999" x14ac:dyDescent="0.3">
      <c r="A54" s="48" t="s">
        <v>1058</v>
      </c>
      <c r="B54" s="83" t="str">
        <f>VLOOKUP(A54,Ceník!$B$2:$G$1296,2,FALSE)</f>
        <v>set elementů k L220 a L230 - sv.šedá</v>
      </c>
      <c r="C54" s="66">
        <v>1</v>
      </c>
      <c r="D54" s="34" t="s">
        <v>35</v>
      </c>
      <c r="E54" s="81">
        <v>1</v>
      </c>
      <c r="F54" s="34" t="s">
        <v>35</v>
      </c>
      <c r="G54" s="68">
        <f>VLOOKUP(A54&amp;E54,Ceník!$A$2:$G$1296,7,FALSE)</f>
        <v>27</v>
      </c>
      <c r="H54" s="68">
        <f t="shared" si="0"/>
        <v>32.67</v>
      </c>
    </row>
    <row r="55" spans="1:8" ht="17.399999999999999" x14ac:dyDescent="0.3">
      <c r="A55" s="48" t="s">
        <v>2574</v>
      </c>
      <c r="B55" s="83" t="str">
        <f>VLOOKUP(A55,Ceník!$B$2:$G$1296,2,FALSE)</f>
        <v>okopový plech 100 mm - hliník natural</v>
      </c>
      <c r="C55" s="66">
        <v>1</v>
      </c>
      <c r="D55" s="34" t="s">
        <v>3320</v>
      </c>
      <c r="E55" s="81">
        <v>1</v>
      </c>
      <c r="F55" s="34" t="s">
        <v>3320</v>
      </c>
      <c r="G55" s="68">
        <f>VLOOKUP(A55&amp;E55,Ceník!$A$2:$G$1296,7,FALSE)</f>
        <v>259</v>
      </c>
      <c r="H55" s="68">
        <f t="shared" si="0"/>
        <v>313.39</v>
      </c>
    </row>
    <row r="56" spans="1:8" ht="17.399999999999999" x14ac:dyDescent="0.3">
      <c r="A56" s="48" t="s">
        <v>2575</v>
      </c>
      <c r="B56" s="83" t="str">
        <f>VLOOKUP(A56,Ceník!$B$2:$G$1296,2,FALSE)</f>
        <v>okopový plech 150 mm - hliník natural</v>
      </c>
      <c r="C56" s="66">
        <v>1</v>
      </c>
      <c r="D56" s="34" t="s">
        <v>3320</v>
      </c>
      <c r="E56" s="81">
        <v>1</v>
      </c>
      <c r="F56" s="34" t="s">
        <v>3320</v>
      </c>
      <c r="G56" s="68">
        <f>VLOOKUP(A56&amp;E56,Ceník!$A$2:$G$1296,7,FALSE)</f>
        <v>374</v>
      </c>
      <c r="H56" s="68">
        <f t="shared" si="0"/>
        <v>452.53999999999996</v>
      </c>
    </row>
    <row r="57" spans="1:8" ht="18" thickBot="1" x14ac:dyDescent="0.35">
      <c r="A57" s="49" t="s">
        <v>62</v>
      </c>
      <c r="B57" s="84" t="str">
        <f>VLOOKUP(A57,Ceník!$B$2:$G$1296,2,FALSE)</f>
        <v>dekorativní lišta 10x2mm - hliník natural</v>
      </c>
      <c r="C57" s="67">
        <v>3</v>
      </c>
      <c r="D57" s="38" t="s">
        <v>6</v>
      </c>
      <c r="E57" s="82">
        <v>3</v>
      </c>
      <c r="F57" s="38" t="s">
        <v>6</v>
      </c>
      <c r="G57" s="80">
        <f>VLOOKUP(A57&amp;E57,Ceník!$A$2:$G$1296,7,FALSE)</f>
        <v>78</v>
      </c>
      <c r="H57" s="80">
        <f t="shared" si="0"/>
        <v>94.38</v>
      </c>
    </row>
  </sheetData>
  <sheetProtection algorithmName="SHA-512" hashValue="dUfXnetHP+ItOynJV3DmPtWbLCHXwK8dTsnJCUWq+3YWl+ZjdSMFR7dV0d/tNvUr5ow4DPzYmzvWHjADfD8JZQ==" saltValue="AS1Z/w/nWGYFwd1JEanz4g==" spinCount="100000" sheet="1" objects="1" scenarios="1" formatCells="0" formatColumns="0" formatRows="0" insertColumns="0" insertRows="0" deleteColumns="0" deleteRows="0" sort="0" autoFilter="0"/>
  <protectedRanges>
    <protectedRange sqref="A4:A5" name="Oblast3_2_1"/>
    <protectedRange sqref="B4:B5" name="Oblast3_2_1_1"/>
  </protectedRanges>
  <autoFilter ref="A6:F7" xr:uid="{D36D331B-12C8-44C1-90E6-24C489FF196D}">
    <filterColumn colId="2" showButton="0"/>
    <filterColumn colId="4" showButton="0"/>
  </autoFilter>
  <mergeCells count="8">
    <mergeCell ref="A2:H2"/>
    <mergeCell ref="A6:A7"/>
    <mergeCell ref="B6:B7"/>
    <mergeCell ref="C6:D7"/>
    <mergeCell ref="E6:F7"/>
    <mergeCell ref="G6:G7"/>
    <mergeCell ref="E4:G4"/>
    <mergeCell ref="H6:H7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FE9C2-5949-45C0-A2D7-A836078406F2}">
  <sheetPr codeName="List13">
    <pageSetUpPr autoPageBreaks="0" fitToPage="1"/>
  </sheetPr>
  <dimension ref="A1:J1296"/>
  <sheetViews>
    <sheetView showOutlineSymbols="0" zoomScale="85" zoomScaleNormal="85" workbookViewId="0">
      <selection activeCell="A988" sqref="A988:XFD988"/>
    </sheetView>
  </sheetViews>
  <sheetFormatPr defaultRowHeight="15" customHeight="1" x14ac:dyDescent="0.3"/>
  <cols>
    <col min="1" max="1" width="12" style="112" customWidth="1"/>
    <col min="2" max="2" width="18" customWidth="1"/>
    <col min="3" max="3" width="37" customWidth="1"/>
    <col min="4" max="4" width="32.44140625" bestFit="1" customWidth="1"/>
    <col min="5" max="5" width="12.109375" bestFit="1" customWidth="1"/>
    <col min="6" max="6" width="8.88671875" style="125"/>
    <col min="7" max="8" width="13.33203125" bestFit="1" customWidth="1"/>
    <col min="9" max="9" width="16" bestFit="1" customWidth="1"/>
    <col min="10" max="10" width="14.109375" bestFit="1" customWidth="1"/>
  </cols>
  <sheetData>
    <row r="1" spans="1:10" thickTop="1" x14ac:dyDescent="0.3">
      <c r="A1" s="107" t="s">
        <v>2577</v>
      </c>
      <c r="B1" s="108" t="s">
        <v>1</v>
      </c>
      <c r="C1" s="108" t="s">
        <v>2</v>
      </c>
      <c r="D1" s="108" t="s">
        <v>2549</v>
      </c>
      <c r="E1" s="108" t="s">
        <v>2548</v>
      </c>
      <c r="F1" s="124" t="s">
        <v>3</v>
      </c>
      <c r="G1" s="108" t="s">
        <v>2547</v>
      </c>
      <c r="H1" s="108" t="s">
        <v>2546</v>
      </c>
      <c r="I1" s="108" t="s">
        <v>2545</v>
      </c>
      <c r="J1" s="109" t="s">
        <v>2544</v>
      </c>
    </row>
    <row r="2" spans="1:10" ht="14.4" x14ac:dyDescent="0.3">
      <c r="A2" s="110" t="str">
        <f>_xlfn.CONCAT(B2,F2)</f>
        <v>K18/B/131</v>
      </c>
      <c r="B2" s="101" t="s">
        <v>13</v>
      </c>
      <c r="C2" s="101" t="s">
        <v>14</v>
      </c>
      <c r="D2" s="102">
        <v>1</v>
      </c>
      <c r="E2" s="101" t="s">
        <v>6</v>
      </c>
      <c r="F2" s="102">
        <v>1</v>
      </c>
      <c r="G2" s="103">
        <v>35</v>
      </c>
      <c r="H2" s="101"/>
      <c r="I2" s="101"/>
      <c r="J2" s="111"/>
    </row>
    <row r="3" spans="1:10" ht="14.4" x14ac:dyDescent="0.3">
      <c r="A3" s="110" t="str">
        <f t="shared" ref="A3:A66" si="0">_xlfn.CONCAT(B3,F3)</f>
        <v>K18/B/011</v>
      </c>
      <c r="B3" s="101" t="s">
        <v>4</v>
      </c>
      <c r="C3" s="101" t="s">
        <v>5</v>
      </c>
      <c r="D3" s="102">
        <v>1</v>
      </c>
      <c r="E3" s="101" t="s">
        <v>6</v>
      </c>
      <c r="F3" s="102">
        <v>1</v>
      </c>
      <c r="G3" s="103">
        <v>35</v>
      </c>
      <c r="H3" s="101"/>
      <c r="I3" s="101"/>
      <c r="J3" s="111"/>
    </row>
    <row r="4" spans="1:10" ht="14.4" x14ac:dyDescent="0.3">
      <c r="A4" s="110" t="str">
        <f t="shared" si="0"/>
        <v>K18/B/021</v>
      </c>
      <c r="B4" s="101" t="s">
        <v>9</v>
      </c>
      <c r="C4" s="101" t="s">
        <v>10</v>
      </c>
      <c r="D4" s="102">
        <v>1</v>
      </c>
      <c r="E4" s="101" t="s">
        <v>6</v>
      </c>
      <c r="F4" s="102">
        <v>1</v>
      </c>
      <c r="G4" s="103">
        <v>35</v>
      </c>
      <c r="H4" s="101"/>
      <c r="I4" s="101"/>
      <c r="J4" s="111"/>
    </row>
    <row r="5" spans="1:10" ht="14.4" x14ac:dyDescent="0.3">
      <c r="A5" s="110" t="str">
        <f t="shared" si="0"/>
        <v>K18/B/031</v>
      </c>
      <c r="B5" s="101" t="s">
        <v>11</v>
      </c>
      <c r="C5" s="101" t="s">
        <v>12</v>
      </c>
      <c r="D5" s="102">
        <v>1</v>
      </c>
      <c r="E5" s="101" t="s">
        <v>6</v>
      </c>
      <c r="F5" s="102">
        <v>1</v>
      </c>
      <c r="G5" s="103">
        <v>35</v>
      </c>
      <c r="H5" s="101"/>
      <c r="I5" s="101"/>
      <c r="J5" s="111"/>
    </row>
    <row r="6" spans="1:10" ht="14.4" x14ac:dyDescent="0.3">
      <c r="A6" s="110" t="str">
        <f t="shared" si="0"/>
        <v>K18/B/071</v>
      </c>
      <c r="B6" s="101" t="s">
        <v>2585</v>
      </c>
      <c r="C6" s="101" t="s">
        <v>2586</v>
      </c>
      <c r="D6" s="102">
        <v>1</v>
      </c>
      <c r="E6" s="101" t="s">
        <v>6</v>
      </c>
      <c r="F6" s="102">
        <v>1</v>
      </c>
      <c r="G6" s="103">
        <v>35</v>
      </c>
      <c r="H6" s="101"/>
      <c r="I6" s="101"/>
      <c r="J6" s="111"/>
    </row>
    <row r="7" spans="1:10" ht="14.4" x14ac:dyDescent="0.3">
      <c r="A7" s="110" t="str">
        <f t="shared" si="0"/>
        <v>K18/B/06100</v>
      </c>
      <c r="B7" s="101" t="s">
        <v>17</v>
      </c>
      <c r="C7" s="101" t="s">
        <v>18</v>
      </c>
      <c r="D7" s="102">
        <v>100</v>
      </c>
      <c r="E7" s="101" t="s">
        <v>6</v>
      </c>
      <c r="F7" s="102">
        <v>100</v>
      </c>
      <c r="G7" s="103">
        <v>35</v>
      </c>
      <c r="H7" s="101"/>
      <c r="I7" s="101"/>
      <c r="J7" s="111"/>
    </row>
    <row r="8" spans="1:10" ht="14.4" x14ac:dyDescent="0.3">
      <c r="A8" s="110" t="str">
        <f t="shared" si="0"/>
        <v>K18/B/05100</v>
      </c>
      <c r="B8" s="101" t="s">
        <v>15</v>
      </c>
      <c r="C8" s="101" t="s">
        <v>16</v>
      </c>
      <c r="D8" s="102">
        <v>100</v>
      </c>
      <c r="E8" s="101" t="s">
        <v>6</v>
      </c>
      <c r="F8" s="102">
        <v>100</v>
      </c>
      <c r="G8" s="103">
        <v>35</v>
      </c>
      <c r="H8" s="101"/>
      <c r="I8" s="101"/>
      <c r="J8" s="111"/>
    </row>
    <row r="9" spans="1:10" ht="14.4" x14ac:dyDescent="0.3">
      <c r="A9" s="110" t="str">
        <f t="shared" si="0"/>
        <v>K18/B/08100</v>
      </c>
      <c r="B9" s="101" t="s">
        <v>19</v>
      </c>
      <c r="C9" s="101" t="s">
        <v>20</v>
      </c>
      <c r="D9" s="102">
        <v>100</v>
      </c>
      <c r="E9" s="101" t="s">
        <v>6</v>
      </c>
      <c r="F9" s="102">
        <v>100</v>
      </c>
      <c r="G9" s="103">
        <v>35</v>
      </c>
      <c r="H9" s="101"/>
      <c r="I9" s="101"/>
      <c r="J9" s="111"/>
    </row>
    <row r="10" spans="1:10" ht="14.4" x14ac:dyDescent="0.3">
      <c r="A10" s="110" t="str">
        <f t="shared" si="0"/>
        <v>K18/B/14100</v>
      </c>
      <c r="B10" s="101" t="s">
        <v>21</v>
      </c>
      <c r="C10" s="101" t="s">
        <v>22</v>
      </c>
      <c r="D10" s="102">
        <v>100</v>
      </c>
      <c r="E10" s="101" t="s">
        <v>6</v>
      </c>
      <c r="F10" s="102">
        <v>100</v>
      </c>
      <c r="G10" s="103">
        <v>35</v>
      </c>
      <c r="H10" s="101"/>
      <c r="I10" s="101"/>
      <c r="J10" s="111"/>
    </row>
    <row r="11" spans="1:10" ht="14.4" x14ac:dyDescent="0.3">
      <c r="A11" s="110" t="str">
        <f t="shared" si="0"/>
        <v>K18/B/15100</v>
      </c>
      <c r="B11" s="101" t="s">
        <v>23</v>
      </c>
      <c r="C11" s="101" t="s">
        <v>24</v>
      </c>
      <c r="D11" s="102">
        <v>100</v>
      </c>
      <c r="E11" s="101" t="s">
        <v>6</v>
      </c>
      <c r="F11" s="102">
        <v>100</v>
      </c>
      <c r="G11" s="103">
        <v>35</v>
      </c>
      <c r="H11" s="101"/>
      <c r="I11" s="101"/>
      <c r="J11" s="111"/>
    </row>
    <row r="12" spans="1:10" ht="14.4" x14ac:dyDescent="0.3">
      <c r="A12" s="110" t="str">
        <f t="shared" si="0"/>
        <v>K38/011</v>
      </c>
      <c r="B12" s="101" t="s">
        <v>27</v>
      </c>
      <c r="C12" s="101" t="s">
        <v>28</v>
      </c>
      <c r="D12" s="102">
        <v>1</v>
      </c>
      <c r="E12" s="101" t="s">
        <v>6</v>
      </c>
      <c r="F12" s="102">
        <v>1</v>
      </c>
      <c r="G12" s="103">
        <v>103</v>
      </c>
      <c r="H12" s="101"/>
      <c r="I12" s="101"/>
      <c r="J12" s="111"/>
    </row>
    <row r="13" spans="1:10" ht="14.4" x14ac:dyDescent="0.3">
      <c r="A13" s="110" t="str">
        <f t="shared" si="0"/>
        <v>K36/021</v>
      </c>
      <c r="B13" s="101" t="s">
        <v>25</v>
      </c>
      <c r="C13" s="101" t="s">
        <v>26</v>
      </c>
      <c r="D13" s="102">
        <v>1</v>
      </c>
      <c r="E13" s="101" t="s">
        <v>6</v>
      </c>
      <c r="F13" s="102">
        <v>1</v>
      </c>
      <c r="G13" s="103">
        <v>103</v>
      </c>
      <c r="H13" s="101"/>
      <c r="I13" s="101"/>
      <c r="J13" s="111"/>
    </row>
    <row r="14" spans="1:10" ht="14.4" x14ac:dyDescent="0.3">
      <c r="A14" s="110" t="str">
        <f t="shared" si="0"/>
        <v>S18 P02561</v>
      </c>
      <c r="B14" s="101" t="s">
        <v>29</v>
      </c>
      <c r="C14" s="101" t="s">
        <v>30</v>
      </c>
      <c r="D14" s="102">
        <v>1</v>
      </c>
      <c r="E14" s="101" t="s">
        <v>6</v>
      </c>
      <c r="F14" s="102">
        <v>1</v>
      </c>
      <c r="G14" s="103">
        <v>60</v>
      </c>
      <c r="H14" s="101"/>
      <c r="I14" s="101"/>
      <c r="J14" s="111"/>
    </row>
    <row r="15" spans="1:10" ht="14.4" x14ac:dyDescent="0.3">
      <c r="A15" s="110" t="str">
        <f t="shared" si="0"/>
        <v>U38/r/Nat1</v>
      </c>
      <c r="B15" s="101" t="s">
        <v>36</v>
      </c>
      <c r="C15" s="101" t="s">
        <v>3071</v>
      </c>
      <c r="D15" s="102">
        <v>1</v>
      </c>
      <c r="E15" s="101" t="s">
        <v>35</v>
      </c>
      <c r="F15" s="102">
        <v>1</v>
      </c>
      <c r="G15" s="103">
        <v>74</v>
      </c>
      <c r="H15" s="101"/>
      <c r="I15" s="101"/>
      <c r="J15" s="111"/>
    </row>
    <row r="16" spans="1:10" ht="14.4" x14ac:dyDescent="0.3">
      <c r="A16" s="110" t="str">
        <f t="shared" si="0"/>
        <v>T1005/Nat3</v>
      </c>
      <c r="B16" s="101" t="s">
        <v>50</v>
      </c>
      <c r="C16" s="101" t="s">
        <v>51</v>
      </c>
      <c r="D16" s="102">
        <v>3</v>
      </c>
      <c r="E16" s="101" t="s">
        <v>6</v>
      </c>
      <c r="F16" s="102">
        <v>3</v>
      </c>
      <c r="G16" s="103">
        <v>67</v>
      </c>
      <c r="H16" s="101"/>
      <c r="I16" s="101"/>
      <c r="J16" s="111"/>
    </row>
    <row r="17" spans="1:10" ht="14.4" x14ac:dyDescent="0.3">
      <c r="A17" s="110" t="str">
        <f t="shared" si="0"/>
        <v>T1005/NatR0,1</v>
      </c>
      <c r="B17" s="101" t="s">
        <v>52</v>
      </c>
      <c r="C17" s="101" t="s">
        <v>53</v>
      </c>
      <c r="D17" s="102">
        <v>3</v>
      </c>
      <c r="E17" s="101" t="s">
        <v>6</v>
      </c>
      <c r="F17" s="102">
        <v>0.1</v>
      </c>
      <c r="G17" s="103">
        <v>74</v>
      </c>
      <c r="H17" s="101"/>
      <c r="I17" s="101"/>
      <c r="J17" s="111"/>
    </row>
    <row r="18" spans="1:10" ht="14.4" x14ac:dyDescent="0.3">
      <c r="A18" s="110" t="str">
        <f t="shared" si="0"/>
        <v>T1020/AlR0,1</v>
      </c>
      <c r="B18" s="101" t="s">
        <v>60</v>
      </c>
      <c r="C18" s="101" t="s">
        <v>61</v>
      </c>
      <c r="D18" s="102">
        <v>3</v>
      </c>
      <c r="E18" s="101" t="s">
        <v>6</v>
      </c>
      <c r="F18" s="102">
        <v>0.1</v>
      </c>
      <c r="G18" s="103">
        <v>86</v>
      </c>
      <c r="H18" s="101"/>
      <c r="I18" s="101"/>
      <c r="J18" s="111"/>
    </row>
    <row r="19" spans="1:10" ht="14.4" x14ac:dyDescent="0.3">
      <c r="A19" s="110" t="str">
        <f t="shared" si="0"/>
        <v>T1020/Nat3</v>
      </c>
      <c r="B19" s="101" t="s">
        <v>62</v>
      </c>
      <c r="C19" s="101" t="s">
        <v>63</v>
      </c>
      <c r="D19" s="102">
        <v>3</v>
      </c>
      <c r="E19" s="101" t="s">
        <v>6</v>
      </c>
      <c r="F19" s="102">
        <v>3</v>
      </c>
      <c r="G19" s="103">
        <v>78</v>
      </c>
      <c r="H19" s="101"/>
      <c r="I19" s="101"/>
      <c r="J19" s="111"/>
    </row>
    <row r="20" spans="1:10" ht="14.4" x14ac:dyDescent="0.3">
      <c r="A20" s="110" t="str">
        <f t="shared" si="0"/>
        <v>T1020/Nat210</v>
      </c>
      <c r="B20" s="101" t="s">
        <v>62</v>
      </c>
      <c r="C20" s="101" t="s">
        <v>63</v>
      </c>
      <c r="D20" s="102">
        <v>3</v>
      </c>
      <c r="E20" s="101" t="s">
        <v>6</v>
      </c>
      <c r="F20" s="102">
        <v>210</v>
      </c>
      <c r="G20" s="103">
        <v>73</v>
      </c>
      <c r="H20" s="101"/>
      <c r="I20" s="101"/>
      <c r="J20" s="111"/>
    </row>
    <row r="21" spans="1:10" ht="14.4" x14ac:dyDescent="0.3">
      <c r="A21" s="110" t="str">
        <f t="shared" si="0"/>
        <v>T1020/Ne210</v>
      </c>
      <c r="B21" s="101" t="s">
        <v>64</v>
      </c>
      <c r="C21" s="101" t="s">
        <v>65</v>
      </c>
      <c r="D21" s="102">
        <v>3</v>
      </c>
      <c r="E21" s="101" t="s">
        <v>6</v>
      </c>
      <c r="F21" s="102">
        <v>210</v>
      </c>
      <c r="G21" s="103">
        <v>73</v>
      </c>
      <c r="H21" s="101"/>
      <c r="I21" s="101"/>
      <c r="J21" s="111"/>
    </row>
    <row r="22" spans="1:10" ht="14.4" x14ac:dyDescent="0.3">
      <c r="A22" s="110" t="str">
        <f t="shared" si="0"/>
        <v>T1020/Ne3</v>
      </c>
      <c r="B22" s="101" t="s">
        <v>64</v>
      </c>
      <c r="C22" s="101" t="s">
        <v>65</v>
      </c>
      <c r="D22" s="102">
        <v>3</v>
      </c>
      <c r="E22" s="101" t="s">
        <v>6</v>
      </c>
      <c r="F22" s="102">
        <v>3</v>
      </c>
      <c r="G22" s="103">
        <v>78</v>
      </c>
      <c r="H22" s="101"/>
      <c r="I22" s="101"/>
      <c r="J22" s="111"/>
    </row>
    <row r="23" spans="1:10" ht="14.4" x14ac:dyDescent="0.3">
      <c r="A23" s="110" t="str">
        <f t="shared" si="0"/>
        <v>T1005/B/Nat3</v>
      </c>
      <c r="B23" s="101" t="s">
        <v>48</v>
      </c>
      <c r="C23" s="101" t="s">
        <v>49</v>
      </c>
      <c r="D23" s="102">
        <v>3</v>
      </c>
      <c r="E23" s="101" t="s">
        <v>6</v>
      </c>
      <c r="F23" s="102">
        <v>3</v>
      </c>
      <c r="G23" s="103">
        <v>59</v>
      </c>
      <c r="H23" s="101"/>
      <c r="I23" s="101"/>
      <c r="J23" s="111"/>
    </row>
    <row r="24" spans="1:10" ht="14.4" x14ac:dyDescent="0.3">
      <c r="A24" s="110" t="str">
        <f t="shared" si="0"/>
        <v>T1020/Al3</v>
      </c>
      <c r="B24" s="101" t="s">
        <v>58</v>
      </c>
      <c r="C24" s="101" t="s">
        <v>59</v>
      </c>
      <c r="D24" s="102">
        <v>3</v>
      </c>
      <c r="E24" s="101" t="s">
        <v>6</v>
      </c>
      <c r="F24" s="102">
        <v>3</v>
      </c>
      <c r="G24" s="103">
        <v>78</v>
      </c>
      <c r="H24" s="101"/>
      <c r="I24" s="101"/>
      <c r="J24" s="111"/>
    </row>
    <row r="25" spans="1:10" ht="14.4" x14ac:dyDescent="0.3">
      <c r="A25" s="110" t="str">
        <f t="shared" si="0"/>
        <v>T1020/Al210</v>
      </c>
      <c r="B25" s="101" t="s">
        <v>58</v>
      </c>
      <c r="C25" s="101" t="s">
        <v>59</v>
      </c>
      <c r="D25" s="102">
        <v>3</v>
      </c>
      <c r="E25" s="101" t="s">
        <v>6</v>
      </c>
      <c r="F25" s="103">
        <v>210</v>
      </c>
      <c r="G25" s="103">
        <v>73</v>
      </c>
      <c r="H25" s="101"/>
      <c r="I25" s="101"/>
      <c r="J25" s="111"/>
    </row>
    <row r="26" spans="1:10" ht="26.4" x14ac:dyDescent="0.3">
      <c r="A26" s="110" t="str">
        <f t="shared" si="0"/>
        <v>T1005/Nat/100100</v>
      </c>
      <c r="B26" s="101" t="s">
        <v>2890</v>
      </c>
      <c r="C26" s="101" t="s">
        <v>2588</v>
      </c>
      <c r="D26" s="102">
        <v>100</v>
      </c>
      <c r="E26" s="101" t="s">
        <v>6</v>
      </c>
      <c r="F26" s="103">
        <v>100</v>
      </c>
      <c r="G26" s="103">
        <v>59</v>
      </c>
      <c r="H26" s="101"/>
      <c r="I26" s="101"/>
      <c r="J26" s="111"/>
    </row>
    <row r="27" spans="1:10" ht="26.4" x14ac:dyDescent="0.3">
      <c r="A27" s="110" t="str">
        <f t="shared" si="0"/>
        <v>T1005/B/NaR0,1</v>
      </c>
      <c r="B27" s="101" t="s">
        <v>46</v>
      </c>
      <c r="C27" s="101" t="s">
        <v>47</v>
      </c>
      <c r="D27" s="102">
        <v>3</v>
      </c>
      <c r="E27" s="101" t="s">
        <v>6</v>
      </c>
      <c r="F27" s="102">
        <v>0.1</v>
      </c>
      <c r="G27" s="103">
        <v>64</v>
      </c>
      <c r="H27" s="101"/>
      <c r="I27" s="101"/>
      <c r="J27" s="111"/>
    </row>
    <row r="28" spans="1:10" ht="14.4" x14ac:dyDescent="0.3">
      <c r="A28" s="110" t="str">
        <f t="shared" si="0"/>
        <v>T1020/NatR0,1</v>
      </c>
      <c r="B28" s="101" t="s">
        <v>2589</v>
      </c>
      <c r="C28" s="101" t="s">
        <v>2590</v>
      </c>
      <c r="D28" s="102">
        <v>0.1</v>
      </c>
      <c r="E28" s="101" t="s">
        <v>6</v>
      </c>
      <c r="F28" s="102">
        <v>0.1</v>
      </c>
      <c r="G28" s="103">
        <v>86</v>
      </c>
      <c r="H28" s="101"/>
      <c r="I28" s="101"/>
      <c r="J28" s="111"/>
    </row>
    <row r="29" spans="1:10" ht="14.4" x14ac:dyDescent="0.3">
      <c r="A29" s="110" t="str">
        <f t="shared" si="0"/>
        <v>T1020/NeR0,1</v>
      </c>
      <c r="B29" s="101" t="s">
        <v>2591</v>
      </c>
      <c r="C29" s="101" t="s">
        <v>2592</v>
      </c>
      <c r="D29" s="102">
        <v>0.1</v>
      </c>
      <c r="E29" s="101" t="s">
        <v>6</v>
      </c>
      <c r="F29" s="102">
        <v>0.1</v>
      </c>
      <c r="G29" s="103">
        <v>86</v>
      </c>
      <c r="H29" s="101"/>
      <c r="I29" s="101"/>
      <c r="J29" s="111"/>
    </row>
    <row r="30" spans="1:10" ht="14.4" x14ac:dyDescent="0.3">
      <c r="A30" s="110" t="str">
        <f t="shared" si="0"/>
        <v>T1020/013</v>
      </c>
      <c r="B30" s="101" t="s">
        <v>54</v>
      </c>
      <c r="C30" s="101" t="s">
        <v>55</v>
      </c>
      <c r="D30" s="102">
        <v>3</v>
      </c>
      <c r="E30" s="101" t="s">
        <v>6</v>
      </c>
      <c r="F30" s="102">
        <v>3</v>
      </c>
      <c r="G30" s="103">
        <v>78</v>
      </c>
      <c r="H30" s="101"/>
      <c r="I30" s="101"/>
      <c r="J30" s="111"/>
    </row>
    <row r="31" spans="1:10" ht="14.4" x14ac:dyDescent="0.3">
      <c r="A31" s="110" t="str">
        <f t="shared" si="0"/>
        <v>T1020/01210</v>
      </c>
      <c r="B31" s="101" t="s">
        <v>54</v>
      </c>
      <c r="C31" s="101" t="s">
        <v>55</v>
      </c>
      <c r="D31" s="102">
        <v>3</v>
      </c>
      <c r="E31" s="101" t="s">
        <v>6</v>
      </c>
      <c r="F31" s="102">
        <v>210</v>
      </c>
      <c r="G31" s="103">
        <v>73</v>
      </c>
      <c r="H31" s="101"/>
      <c r="I31" s="101"/>
      <c r="J31" s="111"/>
    </row>
    <row r="32" spans="1:10" ht="14.4" x14ac:dyDescent="0.3">
      <c r="A32" s="110" t="str">
        <f t="shared" si="0"/>
        <v>T1020/01R0,1</v>
      </c>
      <c r="B32" s="101" t="s">
        <v>56</v>
      </c>
      <c r="C32" s="101" t="s">
        <v>57</v>
      </c>
      <c r="D32" s="102">
        <v>3</v>
      </c>
      <c r="E32" s="101" t="s">
        <v>6</v>
      </c>
      <c r="F32" s="102">
        <v>0.1</v>
      </c>
      <c r="G32" s="103">
        <v>86</v>
      </c>
      <c r="H32" s="101"/>
      <c r="I32" s="101"/>
      <c r="J32" s="111"/>
    </row>
    <row r="33" spans="1:10" ht="14.4" x14ac:dyDescent="0.3">
      <c r="A33" s="110" t="str">
        <f t="shared" si="0"/>
        <v>T1005/Ne3</v>
      </c>
      <c r="B33" s="101" t="s">
        <v>2891</v>
      </c>
      <c r="C33" s="101" t="s">
        <v>3072</v>
      </c>
      <c r="D33" s="102">
        <v>3</v>
      </c>
      <c r="E33" s="101" t="s">
        <v>6</v>
      </c>
      <c r="F33" s="102">
        <v>3</v>
      </c>
      <c r="G33" s="103">
        <v>97</v>
      </c>
      <c r="H33" s="101"/>
      <c r="I33" s="101"/>
      <c r="J33" s="111"/>
    </row>
    <row r="34" spans="1:10" ht="14.4" x14ac:dyDescent="0.3">
      <c r="A34" s="110" t="str">
        <f t="shared" si="0"/>
        <v>T1005/013</v>
      </c>
      <c r="B34" s="101" t="s">
        <v>2892</v>
      </c>
      <c r="C34" s="101" t="s">
        <v>3073</v>
      </c>
      <c r="D34" s="102">
        <v>3</v>
      </c>
      <c r="E34" s="101" t="s">
        <v>6</v>
      </c>
      <c r="F34" s="102">
        <v>3</v>
      </c>
      <c r="G34" s="103">
        <v>69</v>
      </c>
      <c r="H34" s="101"/>
      <c r="I34" s="101"/>
      <c r="J34" s="111"/>
    </row>
    <row r="35" spans="1:10" ht="26.4" x14ac:dyDescent="0.3">
      <c r="A35" s="110" t="str">
        <f t="shared" si="0"/>
        <v>T1005/B/Nat/100100</v>
      </c>
      <c r="B35" s="101" t="s">
        <v>3074</v>
      </c>
      <c r="C35" s="101" t="s">
        <v>3075</v>
      </c>
      <c r="D35" s="102">
        <v>100</v>
      </c>
      <c r="E35" s="101" t="s">
        <v>6</v>
      </c>
      <c r="F35" s="102">
        <v>100</v>
      </c>
      <c r="G35" s="103">
        <v>59</v>
      </c>
      <c r="H35" s="101"/>
      <c r="I35" s="101"/>
      <c r="J35" s="111"/>
    </row>
    <row r="36" spans="1:10" ht="14.4" x14ac:dyDescent="0.3">
      <c r="A36" s="110" t="str">
        <f t="shared" si="0"/>
        <v>T1005/01R0,1</v>
      </c>
      <c r="B36" s="101" t="s">
        <v>2893</v>
      </c>
      <c r="C36" s="101" t="s">
        <v>3076</v>
      </c>
      <c r="D36" s="102">
        <v>0.1</v>
      </c>
      <c r="E36" s="101" t="s">
        <v>6</v>
      </c>
      <c r="F36" s="103">
        <v>0.1</v>
      </c>
      <c r="G36" s="103">
        <v>76</v>
      </c>
      <c r="H36" s="101"/>
      <c r="I36" s="101"/>
      <c r="J36" s="111"/>
    </row>
    <row r="37" spans="1:10" ht="14.4" x14ac:dyDescent="0.3">
      <c r="A37" s="110" t="str">
        <f t="shared" si="0"/>
        <v>T1005/NeR0,1</v>
      </c>
      <c r="B37" s="101" t="s">
        <v>2894</v>
      </c>
      <c r="C37" s="101" t="s">
        <v>3077</v>
      </c>
      <c r="D37" s="102">
        <v>0.1</v>
      </c>
      <c r="E37" s="101" t="s">
        <v>6</v>
      </c>
      <c r="F37" s="102">
        <v>0.1</v>
      </c>
      <c r="G37" s="103">
        <v>107</v>
      </c>
      <c r="H37" s="101"/>
      <c r="I37" s="101"/>
      <c r="J37" s="111"/>
    </row>
    <row r="38" spans="1:10" ht="14.4" x14ac:dyDescent="0.3">
      <c r="A38" s="110" t="str">
        <f t="shared" si="0"/>
        <v>S159/01/2,72,7</v>
      </c>
      <c r="B38" s="101" t="s">
        <v>3022</v>
      </c>
      <c r="C38" s="101" t="s">
        <v>3078</v>
      </c>
      <c r="D38" s="102">
        <v>2.7</v>
      </c>
      <c r="E38" s="101" t="s">
        <v>6</v>
      </c>
      <c r="F38" s="102">
        <v>2.7</v>
      </c>
      <c r="G38" s="103">
        <v>423</v>
      </c>
      <c r="H38" s="101"/>
      <c r="I38" s="101"/>
      <c r="J38" s="111"/>
    </row>
    <row r="39" spans="1:10" ht="26.4" x14ac:dyDescent="0.3">
      <c r="A39" s="110" t="str">
        <f t="shared" si="0"/>
        <v>S159/02L/2,72,7</v>
      </c>
      <c r="B39" s="101" t="s">
        <v>3023</v>
      </c>
      <c r="C39" s="101" t="s">
        <v>3079</v>
      </c>
      <c r="D39" s="102">
        <v>2.7</v>
      </c>
      <c r="E39" s="101" t="s">
        <v>6</v>
      </c>
      <c r="F39" s="103">
        <v>2.7</v>
      </c>
      <c r="G39" s="103">
        <v>423</v>
      </c>
      <c r="H39" s="101"/>
      <c r="I39" s="101"/>
      <c r="J39" s="111"/>
    </row>
    <row r="40" spans="1:10" ht="14.4" x14ac:dyDescent="0.3">
      <c r="A40" s="110" t="str">
        <f t="shared" si="0"/>
        <v>S159/An/2,72,7</v>
      </c>
      <c r="B40" s="101" t="s">
        <v>3024</v>
      </c>
      <c r="C40" s="101" t="s">
        <v>3080</v>
      </c>
      <c r="D40" s="102">
        <v>2.7</v>
      </c>
      <c r="E40" s="101" t="s">
        <v>6</v>
      </c>
      <c r="F40" s="102">
        <v>2.7</v>
      </c>
      <c r="G40" s="103">
        <v>423</v>
      </c>
      <c r="H40" s="101"/>
      <c r="I40" s="101"/>
      <c r="J40" s="111"/>
    </row>
    <row r="41" spans="1:10" ht="26.4" x14ac:dyDescent="0.3">
      <c r="A41" s="110" t="str">
        <f t="shared" si="0"/>
        <v>S159/Nat/2,72,7</v>
      </c>
      <c r="B41" s="101" t="s">
        <v>3025</v>
      </c>
      <c r="C41" s="101" t="s">
        <v>3081</v>
      </c>
      <c r="D41" s="102">
        <v>2.7</v>
      </c>
      <c r="E41" s="101" t="s">
        <v>6</v>
      </c>
      <c r="F41" s="102">
        <v>2.7</v>
      </c>
      <c r="G41" s="103">
        <v>385</v>
      </c>
      <c r="H41" s="101"/>
      <c r="I41" s="101"/>
      <c r="J41" s="111"/>
    </row>
    <row r="42" spans="1:10" ht="26.4" x14ac:dyDescent="0.3">
      <c r="A42" s="110" t="str">
        <f t="shared" si="0"/>
        <v>S159/Ne/2,72,7</v>
      </c>
      <c r="B42" s="101" t="s">
        <v>3026</v>
      </c>
      <c r="C42" s="101" t="s">
        <v>3082</v>
      </c>
      <c r="D42" s="102">
        <v>2.7</v>
      </c>
      <c r="E42" s="101" t="s">
        <v>6</v>
      </c>
      <c r="F42" s="102">
        <v>2.7</v>
      </c>
      <c r="G42" s="103">
        <v>423</v>
      </c>
      <c r="H42" s="101"/>
      <c r="I42" s="101"/>
      <c r="J42" s="111"/>
    </row>
    <row r="43" spans="1:10" ht="14.4" x14ac:dyDescent="0.3">
      <c r="A43" s="110" t="str">
        <f t="shared" si="0"/>
        <v>S159/Zl/2,72,7</v>
      </c>
      <c r="B43" s="101" t="s">
        <v>3034</v>
      </c>
      <c r="C43" s="101" t="s">
        <v>3083</v>
      </c>
      <c r="D43" s="102">
        <v>2.7</v>
      </c>
      <c r="E43" s="101" t="s">
        <v>6</v>
      </c>
      <c r="F43" s="102">
        <v>2.7</v>
      </c>
      <c r="G43" s="103">
        <v>457</v>
      </c>
      <c r="H43" s="101"/>
      <c r="I43" s="101"/>
      <c r="J43" s="111"/>
    </row>
    <row r="44" spans="1:10" ht="14.4" x14ac:dyDescent="0.3">
      <c r="A44" s="110" t="str">
        <f t="shared" si="0"/>
        <v>S160/01/2,72,7</v>
      </c>
      <c r="B44" s="101" t="s">
        <v>3027</v>
      </c>
      <c r="C44" s="101" t="s">
        <v>3078</v>
      </c>
      <c r="D44" s="102">
        <v>2.7</v>
      </c>
      <c r="E44" s="101" t="s">
        <v>6</v>
      </c>
      <c r="F44" s="102">
        <v>2.7</v>
      </c>
      <c r="G44" s="103">
        <v>325</v>
      </c>
      <c r="H44" s="101"/>
      <c r="I44" s="101"/>
      <c r="J44" s="111"/>
    </row>
    <row r="45" spans="1:10" ht="26.4" x14ac:dyDescent="0.3">
      <c r="A45" s="110" t="str">
        <f t="shared" si="0"/>
        <v>S160/02L/2,72,7</v>
      </c>
      <c r="B45" s="101" t="s">
        <v>3028</v>
      </c>
      <c r="C45" s="101" t="s">
        <v>3079</v>
      </c>
      <c r="D45" s="102">
        <v>2.7</v>
      </c>
      <c r="E45" s="101" t="s">
        <v>6</v>
      </c>
      <c r="F45" s="102">
        <v>2.7</v>
      </c>
      <c r="G45" s="103">
        <v>325</v>
      </c>
      <c r="H45" s="101"/>
      <c r="I45" s="101"/>
      <c r="J45" s="111"/>
    </row>
    <row r="46" spans="1:10" ht="14.4" x14ac:dyDescent="0.3">
      <c r="A46" s="110" t="str">
        <f t="shared" si="0"/>
        <v>S160/An/2,72,7</v>
      </c>
      <c r="B46" s="101" t="s">
        <v>3029</v>
      </c>
      <c r="C46" s="101" t="s">
        <v>3080</v>
      </c>
      <c r="D46" s="102">
        <v>2.7</v>
      </c>
      <c r="E46" s="101" t="s">
        <v>6</v>
      </c>
      <c r="F46" s="102">
        <v>2.7</v>
      </c>
      <c r="G46" s="103">
        <v>325</v>
      </c>
      <c r="H46" s="101"/>
      <c r="I46" s="101"/>
      <c r="J46" s="111"/>
    </row>
    <row r="47" spans="1:10" ht="26.4" x14ac:dyDescent="0.3">
      <c r="A47" s="110" t="str">
        <f t="shared" si="0"/>
        <v>S160/Nat/2,72,7</v>
      </c>
      <c r="B47" s="101" t="s">
        <v>3030</v>
      </c>
      <c r="C47" s="101" t="s">
        <v>3081</v>
      </c>
      <c r="D47" s="102">
        <v>2.7</v>
      </c>
      <c r="E47" s="101" t="s">
        <v>6</v>
      </c>
      <c r="F47" s="102">
        <v>2.7</v>
      </c>
      <c r="G47" s="103">
        <v>290</v>
      </c>
      <c r="H47" s="101"/>
      <c r="I47" s="101"/>
      <c r="J47" s="111"/>
    </row>
    <row r="48" spans="1:10" ht="26.4" x14ac:dyDescent="0.3">
      <c r="A48" s="110" t="str">
        <f t="shared" si="0"/>
        <v>S160/Ne/2,72,7</v>
      </c>
      <c r="B48" s="101" t="s">
        <v>3031</v>
      </c>
      <c r="C48" s="101" t="s">
        <v>3084</v>
      </c>
      <c r="D48" s="102">
        <v>2.7</v>
      </c>
      <c r="E48" s="101" t="s">
        <v>6</v>
      </c>
      <c r="F48" s="102">
        <v>2.7</v>
      </c>
      <c r="G48" s="103">
        <v>325</v>
      </c>
      <c r="H48" s="101"/>
      <c r="I48" s="101"/>
      <c r="J48" s="111"/>
    </row>
    <row r="49" spans="1:10" ht="14.4" x14ac:dyDescent="0.3">
      <c r="A49" s="110" t="str">
        <f t="shared" si="0"/>
        <v>S160/Zl/2,72,7</v>
      </c>
      <c r="B49" s="101" t="s">
        <v>3033</v>
      </c>
      <c r="C49" s="101" t="s">
        <v>3083</v>
      </c>
      <c r="D49" s="102">
        <v>2.7</v>
      </c>
      <c r="E49" s="101" t="s">
        <v>6</v>
      </c>
      <c r="F49" s="103">
        <v>2.7</v>
      </c>
      <c r="G49" s="103">
        <v>357</v>
      </c>
      <c r="H49" s="101"/>
      <c r="I49" s="101"/>
      <c r="J49" s="111"/>
    </row>
    <row r="50" spans="1:10" ht="14.4" x14ac:dyDescent="0.3">
      <c r="A50" s="110" t="str">
        <f t="shared" si="0"/>
        <v>S157/r2/Zl1</v>
      </c>
      <c r="B50" s="101" t="s">
        <v>2895</v>
      </c>
      <c r="C50" s="101" t="s">
        <v>3085</v>
      </c>
      <c r="D50" s="102">
        <v>1</v>
      </c>
      <c r="E50" s="101" t="s">
        <v>35</v>
      </c>
      <c r="F50" s="103">
        <v>1</v>
      </c>
      <c r="G50" s="103">
        <v>179</v>
      </c>
      <c r="H50" s="101"/>
      <c r="I50" s="101"/>
      <c r="J50" s="111"/>
    </row>
    <row r="51" spans="1:10" ht="14.4" x14ac:dyDescent="0.3">
      <c r="A51" s="110" t="str">
        <f t="shared" si="0"/>
        <v>S156/r2/Zl1</v>
      </c>
      <c r="B51" s="101" t="s">
        <v>3032</v>
      </c>
      <c r="C51" s="101" t="s">
        <v>3085</v>
      </c>
      <c r="D51" s="102">
        <v>1</v>
      </c>
      <c r="E51" s="101" t="s">
        <v>35</v>
      </c>
      <c r="F51" s="103">
        <v>1</v>
      </c>
      <c r="G51" s="103">
        <v>179</v>
      </c>
      <c r="H51" s="101"/>
      <c r="I51" s="101"/>
      <c r="J51" s="111"/>
    </row>
    <row r="52" spans="1:10" ht="14.4" x14ac:dyDescent="0.3">
      <c r="A52" s="110" t="str">
        <f t="shared" si="0"/>
        <v>S144/Ne1</v>
      </c>
      <c r="B52" s="101" t="s">
        <v>2897</v>
      </c>
      <c r="C52" s="101" t="s">
        <v>3086</v>
      </c>
      <c r="D52" s="102">
        <v>1</v>
      </c>
      <c r="E52" s="101" t="s">
        <v>35</v>
      </c>
      <c r="F52" s="103">
        <v>1</v>
      </c>
      <c r="G52" s="103">
        <v>305</v>
      </c>
      <c r="H52" s="101"/>
      <c r="I52" s="101"/>
      <c r="J52" s="111"/>
    </row>
    <row r="53" spans="1:10" ht="14.4" x14ac:dyDescent="0.3">
      <c r="A53" s="110" t="str">
        <f t="shared" si="0"/>
        <v>S144/011</v>
      </c>
      <c r="B53" s="101" t="s">
        <v>2898</v>
      </c>
      <c r="C53" s="101" t="s">
        <v>3087</v>
      </c>
      <c r="D53" s="102">
        <v>1</v>
      </c>
      <c r="E53" s="101" t="s">
        <v>35</v>
      </c>
      <c r="F53" s="102">
        <v>1</v>
      </c>
      <c r="G53" s="103">
        <v>345</v>
      </c>
      <c r="H53" s="101"/>
      <c r="I53" s="101"/>
      <c r="J53" s="111"/>
    </row>
    <row r="54" spans="1:10" ht="14.4" x14ac:dyDescent="0.3">
      <c r="A54" s="110" t="str">
        <f t="shared" si="0"/>
        <v>S144/02L1</v>
      </c>
      <c r="B54" s="101" t="s">
        <v>2899</v>
      </c>
      <c r="C54" s="101" t="s">
        <v>3088</v>
      </c>
      <c r="D54" s="102">
        <v>1</v>
      </c>
      <c r="E54" s="101" t="s">
        <v>35</v>
      </c>
      <c r="F54" s="102">
        <v>1</v>
      </c>
      <c r="G54" s="103">
        <v>345</v>
      </c>
      <c r="H54" s="101"/>
      <c r="I54" s="101"/>
      <c r="J54" s="111"/>
    </row>
    <row r="55" spans="1:10" ht="14.4" x14ac:dyDescent="0.3">
      <c r="A55" s="110" t="str">
        <f t="shared" si="0"/>
        <v>S2519/Al2,9</v>
      </c>
      <c r="B55" s="101" t="s">
        <v>308</v>
      </c>
      <c r="C55" s="101" t="s">
        <v>309</v>
      </c>
      <c r="D55" s="102">
        <v>2.9</v>
      </c>
      <c r="E55" s="101" t="s">
        <v>6</v>
      </c>
      <c r="F55" s="103">
        <v>2.9</v>
      </c>
      <c r="G55" s="103">
        <v>277</v>
      </c>
      <c r="H55" s="101"/>
      <c r="I55" s="101"/>
      <c r="J55" s="111"/>
    </row>
    <row r="56" spans="1:10" ht="14.4" x14ac:dyDescent="0.3">
      <c r="A56" s="110" t="str">
        <f t="shared" si="0"/>
        <v>S2519/Ne2,9</v>
      </c>
      <c r="B56" s="101" t="s">
        <v>310</v>
      </c>
      <c r="C56" s="101" t="s">
        <v>311</v>
      </c>
      <c r="D56" s="102">
        <v>2.9</v>
      </c>
      <c r="E56" s="101" t="s">
        <v>6</v>
      </c>
      <c r="F56" s="103">
        <v>2.9</v>
      </c>
      <c r="G56" s="103">
        <v>295</v>
      </c>
      <c r="H56" s="101"/>
      <c r="I56" s="101"/>
      <c r="J56" s="111"/>
    </row>
    <row r="57" spans="1:10" ht="14.4" x14ac:dyDescent="0.3">
      <c r="A57" s="110" t="str">
        <f t="shared" si="0"/>
        <v>S156/014,1</v>
      </c>
      <c r="B57" s="101" t="s">
        <v>2900</v>
      </c>
      <c r="C57" s="101" t="s">
        <v>75</v>
      </c>
      <c r="D57" s="102">
        <v>4.0999999999999996</v>
      </c>
      <c r="E57" s="101" t="s">
        <v>6</v>
      </c>
      <c r="F57" s="103">
        <v>4.0999999999999996</v>
      </c>
      <c r="G57" s="103">
        <v>252</v>
      </c>
      <c r="H57" s="101"/>
      <c r="I57" s="101"/>
      <c r="J57" s="111"/>
    </row>
    <row r="58" spans="1:10" ht="14.4" x14ac:dyDescent="0.3">
      <c r="A58" s="110" t="str">
        <f t="shared" si="0"/>
        <v>S156/010,1</v>
      </c>
      <c r="B58" s="101" t="s">
        <v>2900</v>
      </c>
      <c r="C58" s="101" t="s">
        <v>75</v>
      </c>
      <c r="D58" s="102">
        <v>4.0999999999999996</v>
      </c>
      <c r="E58" s="101" t="s">
        <v>6</v>
      </c>
      <c r="F58" s="103">
        <v>0.1</v>
      </c>
      <c r="G58" s="103">
        <v>328</v>
      </c>
      <c r="H58" s="101"/>
      <c r="I58" s="101"/>
      <c r="J58" s="111"/>
    </row>
    <row r="59" spans="1:10" ht="14.4" x14ac:dyDescent="0.3">
      <c r="A59" s="110" t="str">
        <f t="shared" si="0"/>
        <v>S156/012,05</v>
      </c>
      <c r="B59" s="101" t="s">
        <v>2900</v>
      </c>
      <c r="C59" s="101" t="s">
        <v>75</v>
      </c>
      <c r="D59" s="102">
        <v>4.0999999999999996</v>
      </c>
      <c r="E59" s="101" t="s">
        <v>6</v>
      </c>
      <c r="F59" s="103">
        <v>2.0499999999999998</v>
      </c>
      <c r="G59" s="103">
        <v>277</v>
      </c>
      <c r="H59" s="101"/>
      <c r="I59" s="101"/>
      <c r="J59" s="111"/>
    </row>
    <row r="60" spans="1:10" ht="14.4" x14ac:dyDescent="0.3">
      <c r="A60" s="110" t="str">
        <f t="shared" si="0"/>
        <v>S156/0165,6</v>
      </c>
      <c r="B60" s="101" t="s">
        <v>2900</v>
      </c>
      <c r="C60" s="101" t="s">
        <v>75</v>
      </c>
      <c r="D60" s="102">
        <v>4.0999999999999996</v>
      </c>
      <c r="E60" s="101" t="s">
        <v>6</v>
      </c>
      <c r="F60" s="103">
        <v>65.599999999999994</v>
      </c>
      <c r="G60" s="103">
        <v>242</v>
      </c>
      <c r="H60" s="101"/>
      <c r="I60" s="101"/>
      <c r="J60" s="111"/>
    </row>
    <row r="61" spans="1:10" ht="14.4" x14ac:dyDescent="0.3">
      <c r="A61" s="110" t="str">
        <f t="shared" si="0"/>
        <v>S156/02L65,6</v>
      </c>
      <c r="B61" s="101" t="s">
        <v>2901</v>
      </c>
      <c r="C61" s="101" t="s">
        <v>77</v>
      </c>
      <c r="D61" s="102">
        <v>4.0999999999999996</v>
      </c>
      <c r="E61" s="101" t="s">
        <v>6</v>
      </c>
      <c r="F61" s="103">
        <v>65.599999999999994</v>
      </c>
      <c r="G61" s="103">
        <v>242</v>
      </c>
      <c r="H61" s="101"/>
      <c r="I61" s="101"/>
      <c r="J61" s="111"/>
    </row>
    <row r="62" spans="1:10" ht="14.4" x14ac:dyDescent="0.3">
      <c r="A62" s="110" t="str">
        <f t="shared" si="0"/>
        <v>S156/02L2,05</v>
      </c>
      <c r="B62" s="101" t="s">
        <v>2901</v>
      </c>
      <c r="C62" s="101" t="s">
        <v>77</v>
      </c>
      <c r="D62" s="102">
        <v>4.0999999999999996</v>
      </c>
      <c r="E62" s="101" t="s">
        <v>6</v>
      </c>
      <c r="F62" s="103">
        <v>2.0499999999999998</v>
      </c>
      <c r="G62" s="103">
        <v>277</v>
      </c>
      <c r="H62" s="101"/>
      <c r="I62" s="101"/>
      <c r="J62" s="111"/>
    </row>
    <row r="63" spans="1:10" ht="14.4" x14ac:dyDescent="0.3">
      <c r="A63" s="110" t="str">
        <f t="shared" si="0"/>
        <v>S156/02L0,1</v>
      </c>
      <c r="B63" s="101" t="s">
        <v>2901</v>
      </c>
      <c r="C63" s="101" t="s">
        <v>77</v>
      </c>
      <c r="D63" s="102">
        <v>4.0999999999999996</v>
      </c>
      <c r="E63" s="101" t="s">
        <v>6</v>
      </c>
      <c r="F63" s="103">
        <v>0.1</v>
      </c>
      <c r="G63" s="103">
        <v>328</v>
      </c>
      <c r="H63" s="101"/>
      <c r="I63" s="101"/>
      <c r="J63" s="111"/>
    </row>
    <row r="64" spans="1:10" ht="14.4" x14ac:dyDescent="0.3">
      <c r="A64" s="110" t="str">
        <f t="shared" si="0"/>
        <v>S156/02L4,1</v>
      </c>
      <c r="B64" s="101" t="s">
        <v>2901</v>
      </c>
      <c r="C64" s="101" t="s">
        <v>77</v>
      </c>
      <c r="D64" s="102">
        <v>4.0999999999999996</v>
      </c>
      <c r="E64" s="101" t="s">
        <v>6</v>
      </c>
      <c r="F64" s="103">
        <v>4.0999999999999996</v>
      </c>
      <c r="G64" s="103">
        <v>252</v>
      </c>
      <c r="H64" s="101"/>
      <c r="I64" s="101"/>
      <c r="J64" s="111"/>
    </row>
    <row r="65" spans="1:10" ht="14.4" x14ac:dyDescent="0.3">
      <c r="A65" s="110" t="str">
        <f t="shared" si="0"/>
        <v>S156/Al4,1</v>
      </c>
      <c r="B65" s="101" t="s">
        <v>2902</v>
      </c>
      <c r="C65" s="101" t="s">
        <v>79</v>
      </c>
      <c r="D65" s="102">
        <v>4.0999999999999996</v>
      </c>
      <c r="E65" s="101" t="s">
        <v>6</v>
      </c>
      <c r="F65" s="103">
        <v>4.0999999999999996</v>
      </c>
      <c r="G65" s="103">
        <v>252</v>
      </c>
      <c r="H65" s="101"/>
      <c r="I65" s="101"/>
      <c r="J65" s="111"/>
    </row>
    <row r="66" spans="1:10" ht="14.4" x14ac:dyDescent="0.3">
      <c r="A66" s="110" t="str">
        <f t="shared" si="0"/>
        <v>S156/Al0,1</v>
      </c>
      <c r="B66" s="101" t="s">
        <v>2902</v>
      </c>
      <c r="C66" s="101" t="s">
        <v>79</v>
      </c>
      <c r="D66" s="102">
        <v>4.0999999999999996</v>
      </c>
      <c r="E66" s="101" t="s">
        <v>6</v>
      </c>
      <c r="F66" s="103">
        <v>0.1</v>
      </c>
      <c r="G66" s="103">
        <v>328</v>
      </c>
      <c r="H66" s="101"/>
      <c r="I66" s="101"/>
      <c r="J66" s="111"/>
    </row>
    <row r="67" spans="1:10" ht="14.4" x14ac:dyDescent="0.3">
      <c r="A67" s="110" t="str">
        <f t="shared" ref="A67:A130" si="1">_xlfn.CONCAT(B67,F67)</f>
        <v>S156/Al2,05</v>
      </c>
      <c r="B67" s="101" t="s">
        <v>2902</v>
      </c>
      <c r="C67" s="101" t="s">
        <v>79</v>
      </c>
      <c r="D67" s="102">
        <v>4.0999999999999996</v>
      </c>
      <c r="E67" s="101" t="s">
        <v>6</v>
      </c>
      <c r="F67" s="103">
        <v>2.0499999999999998</v>
      </c>
      <c r="G67" s="103">
        <v>277</v>
      </c>
      <c r="H67" s="101"/>
      <c r="I67" s="101"/>
      <c r="J67" s="111"/>
    </row>
    <row r="68" spans="1:10" ht="14.4" x14ac:dyDescent="0.3">
      <c r="A68" s="110" t="str">
        <f t="shared" si="1"/>
        <v>S156/Al65,6</v>
      </c>
      <c r="B68" s="101" t="s">
        <v>2902</v>
      </c>
      <c r="C68" s="101" t="s">
        <v>79</v>
      </c>
      <c r="D68" s="102">
        <v>4.0999999999999996</v>
      </c>
      <c r="E68" s="101" t="s">
        <v>6</v>
      </c>
      <c r="F68" s="103">
        <v>65.599999999999994</v>
      </c>
      <c r="G68" s="103">
        <v>242</v>
      </c>
      <c r="H68" s="101"/>
      <c r="I68" s="101"/>
      <c r="J68" s="111"/>
    </row>
    <row r="69" spans="1:10" ht="14.4" x14ac:dyDescent="0.3">
      <c r="A69" s="110" t="str">
        <f t="shared" si="1"/>
        <v>S156/An65,6</v>
      </c>
      <c r="B69" s="101" t="s">
        <v>2903</v>
      </c>
      <c r="C69" s="101" t="s">
        <v>81</v>
      </c>
      <c r="D69" s="102">
        <v>4.0999999999999996</v>
      </c>
      <c r="E69" s="101" t="s">
        <v>6</v>
      </c>
      <c r="F69" s="103">
        <v>65.599999999999994</v>
      </c>
      <c r="G69" s="103">
        <v>242</v>
      </c>
      <c r="H69" s="101"/>
      <c r="I69" s="101"/>
      <c r="J69" s="111"/>
    </row>
    <row r="70" spans="1:10" ht="14.4" x14ac:dyDescent="0.3">
      <c r="A70" s="110" t="str">
        <f t="shared" si="1"/>
        <v>S156/An2,05</v>
      </c>
      <c r="B70" s="101" t="s">
        <v>2903</v>
      </c>
      <c r="C70" s="101" t="s">
        <v>81</v>
      </c>
      <c r="D70" s="102">
        <v>4.0999999999999996</v>
      </c>
      <c r="E70" s="101" t="s">
        <v>6</v>
      </c>
      <c r="F70" s="103">
        <v>2.0499999999999998</v>
      </c>
      <c r="G70" s="103">
        <v>277</v>
      </c>
      <c r="H70" s="101"/>
      <c r="I70" s="101"/>
      <c r="J70" s="111"/>
    </row>
    <row r="71" spans="1:10" ht="14.4" x14ac:dyDescent="0.3">
      <c r="A71" s="110" t="str">
        <f t="shared" si="1"/>
        <v>S156/An0,1</v>
      </c>
      <c r="B71" s="101" t="s">
        <v>2903</v>
      </c>
      <c r="C71" s="101" t="s">
        <v>81</v>
      </c>
      <c r="D71" s="102">
        <v>4.0999999999999996</v>
      </c>
      <c r="E71" s="101" t="s">
        <v>6</v>
      </c>
      <c r="F71" s="103">
        <v>0.1</v>
      </c>
      <c r="G71" s="103">
        <v>328</v>
      </c>
      <c r="H71" s="101"/>
      <c r="I71" s="101"/>
      <c r="J71" s="111"/>
    </row>
    <row r="72" spans="1:10" ht="14.4" x14ac:dyDescent="0.3">
      <c r="A72" s="110" t="str">
        <f t="shared" si="1"/>
        <v>S156/An4,1</v>
      </c>
      <c r="B72" s="101" t="s">
        <v>2903</v>
      </c>
      <c r="C72" s="101" t="s">
        <v>81</v>
      </c>
      <c r="D72" s="102">
        <v>4.0999999999999996</v>
      </c>
      <c r="E72" s="101" t="s">
        <v>6</v>
      </c>
      <c r="F72" s="103">
        <v>4.0999999999999996</v>
      </c>
      <c r="G72" s="103">
        <v>252</v>
      </c>
      <c r="H72" s="101"/>
      <c r="I72" s="101"/>
      <c r="J72" s="111"/>
    </row>
    <row r="73" spans="1:10" ht="14.4" x14ac:dyDescent="0.3">
      <c r="A73" s="110" t="str">
        <f t="shared" si="1"/>
        <v>S156/dub2,05</v>
      </c>
      <c r="B73" s="101" t="s">
        <v>2904</v>
      </c>
      <c r="C73" s="101" t="s">
        <v>83</v>
      </c>
      <c r="D73" s="102">
        <v>4.0999999999999996</v>
      </c>
      <c r="E73" s="101" t="s">
        <v>6</v>
      </c>
      <c r="F73" s="103">
        <v>2.0499999999999998</v>
      </c>
      <c r="G73" s="103">
        <v>595</v>
      </c>
      <c r="H73" s="101"/>
      <c r="I73" s="101"/>
      <c r="J73" s="111"/>
    </row>
    <row r="74" spans="1:10" ht="14.4" x14ac:dyDescent="0.3">
      <c r="A74" s="110" t="str">
        <f t="shared" si="1"/>
        <v>S156/dub0,1</v>
      </c>
      <c r="B74" s="101" t="s">
        <v>2904</v>
      </c>
      <c r="C74" s="101" t="s">
        <v>83</v>
      </c>
      <c r="D74" s="102">
        <v>4.0999999999999996</v>
      </c>
      <c r="E74" s="101" t="s">
        <v>6</v>
      </c>
      <c r="F74" s="103">
        <v>0.1</v>
      </c>
      <c r="G74" s="103">
        <v>635</v>
      </c>
      <c r="H74" s="101"/>
      <c r="I74" s="101"/>
      <c r="J74" s="111"/>
    </row>
    <row r="75" spans="1:10" ht="14.4" x14ac:dyDescent="0.3">
      <c r="A75" s="110" t="str">
        <f t="shared" si="1"/>
        <v>S156/dub4,1</v>
      </c>
      <c r="B75" s="101" t="s">
        <v>2904</v>
      </c>
      <c r="C75" s="101" t="s">
        <v>83</v>
      </c>
      <c r="D75" s="102">
        <v>4.0999999999999996</v>
      </c>
      <c r="E75" s="101" t="s">
        <v>6</v>
      </c>
      <c r="F75" s="103">
        <v>4.0999999999999996</v>
      </c>
      <c r="G75" s="103">
        <v>567</v>
      </c>
      <c r="H75" s="101"/>
      <c r="I75" s="101"/>
      <c r="J75" s="111"/>
    </row>
    <row r="76" spans="1:10" ht="14.4" x14ac:dyDescent="0.3">
      <c r="A76" s="110" t="str">
        <f t="shared" si="1"/>
        <v>S156/dub65,6</v>
      </c>
      <c r="B76" s="101" t="s">
        <v>2904</v>
      </c>
      <c r="C76" s="101" t="s">
        <v>83</v>
      </c>
      <c r="D76" s="102">
        <v>4.0999999999999996</v>
      </c>
      <c r="E76" s="101" t="s">
        <v>6</v>
      </c>
      <c r="F76" s="103">
        <v>65.599999999999994</v>
      </c>
      <c r="G76" s="103">
        <v>544</v>
      </c>
      <c r="H76" s="101"/>
      <c r="I76" s="101"/>
      <c r="J76" s="111"/>
    </row>
    <row r="77" spans="1:10" ht="14.4" x14ac:dyDescent="0.3">
      <c r="A77" s="110" t="str">
        <f t="shared" si="1"/>
        <v>S156/Nat65,6</v>
      </c>
      <c r="B77" s="101" t="s">
        <v>2905</v>
      </c>
      <c r="C77" s="101" t="s">
        <v>95</v>
      </c>
      <c r="D77" s="102">
        <v>4.0999999999999996</v>
      </c>
      <c r="E77" s="101" t="s">
        <v>6</v>
      </c>
      <c r="F77" s="103">
        <v>65.599999999999994</v>
      </c>
      <c r="G77" s="103">
        <v>222</v>
      </c>
      <c r="H77" s="101"/>
      <c r="I77" s="101"/>
      <c r="J77" s="111"/>
    </row>
    <row r="78" spans="1:10" ht="14.4" x14ac:dyDescent="0.3">
      <c r="A78" s="110" t="str">
        <f t="shared" si="1"/>
        <v>S156/Nat0,1</v>
      </c>
      <c r="B78" s="101" t="s">
        <v>2905</v>
      </c>
      <c r="C78" s="101" t="s">
        <v>95</v>
      </c>
      <c r="D78" s="102">
        <v>4.0999999999999996</v>
      </c>
      <c r="E78" s="101" t="s">
        <v>6</v>
      </c>
      <c r="F78" s="103">
        <v>0.1</v>
      </c>
      <c r="G78" s="103">
        <v>300</v>
      </c>
      <c r="H78" s="101"/>
      <c r="I78" s="101"/>
      <c r="J78" s="111"/>
    </row>
    <row r="79" spans="1:10" ht="14.4" x14ac:dyDescent="0.3">
      <c r="A79" s="110" t="str">
        <f t="shared" si="1"/>
        <v>S156/Nat2,05</v>
      </c>
      <c r="B79" s="101" t="s">
        <v>2905</v>
      </c>
      <c r="C79" s="101" t="s">
        <v>95</v>
      </c>
      <c r="D79" s="102">
        <v>4.0999999999999996</v>
      </c>
      <c r="E79" s="101" t="s">
        <v>6</v>
      </c>
      <c r="F79" s="103">
        <v>2.0499999999999998</v>
      </c>
      <c r="G79" s="103">
        <v>254</v>
      </c>
      <c r="H79" s="101"/>
      <c r="I79" s="101"/>
      <c r="J79" s="111"/>
    </row>
    <row r="80" spans="1:10" ht="14.4" x14ac:dyDescent="0.3">
      <c r="A80" s="110" t="str">
        <f t="shared" si="1"/>
        <v>S156/Nat4,1</v>
      </c>
      <c r="B80" s="101" t="s">
        <v>2905</v>
      </c>
      <c r="C80" s="101" t="s">
        <v>95</v>
      </c>
      <c r="D80" s="102">
        <v>4.0999999999999996</v>
      </c>
      <c r="E80" s="101" t="s">
        <v>6</v>
      </c>
      <c r="F80" s="103">
        <v>4.0999999999999996</v>
      </c>
      <c r="G80" s="103">
        <v>231</v>
      </c>
      <c r="H80" s="101"/>
      <c r="I80" s="101"/>
      <c r="J80" s="111"/>
    </row>
    <row r="81" spans="1:10" ht="14.4" x14ac:dyDescent="0.3">
      <c r="A81" s="110" t="str">
        <f t="shared" si="1"/>
        <v>S156/Ne4,1</v>
      </c>
      <c r="B81" s="101" t="s">
        <v>2906</v>
      </c>
      <c r="C81" s="101" t="s">
        <v>97</v>
      </c>
      <c r="D81" s="102">
        <v>4.0999999999999996</v>
      </c>
      <c r="E81" s="101" t="s">
        <v>6</v>
      </c>
      <c r="F81" s="103">
        <v>4.0999999999999996</v>
      </c>
      <c r="G81" s="103">
        <v>252</v>
      </c>
      <c r="H81" s="101"/>
      <c r="I81" s="101"/>
      <c r="J81" s="111"/>
    </row>
    <row r="82" spans="1:10" ht="14.4" x14ac:dyDescent="0.3">
      <c r="A82" s="110" t="str">
        <f t="shared" si="1"/>
        <v>S156/Ne2,05</v>
      </c>
      <c r="B82" s="101" t="s">
        <v>2906</v>
      </c>
      <c r="C82" s="101" t="s">
        <v>97</v>
      </c>
      <c r="D82" s="102">
        <v>4.0999999999999996</v>
      </c>
      <c r="E82" s="101" t="s">
        <v>6</v>
      </c>
      <c r="F82" s="103">
        <v>2.0499999999999998</v>
      </c>
      <c r="G82" s="103">
        <v>277</v>
      </c>
      <c r="H82" s="101"/>
      <c r="I82" s="101"/>
      <c r="J82" s="111"/>
    </row>
    <row r="83" spans="1:10" ht="14.4" x14ac:dyDescent="0.3">
      <c r="A83" s="110" t="str">
        <f t="shared" si="1"/>
        <v>S156/Ne0,1</v>
      </c>
      <c r="B83" s="101" t="s">
        <v>2906</v>
      </c>
      <c r="C83" s="101" t="s">
        <v>97</v>
      </c>
      <c r="D83" s="102">
        <v>4.0999999999999996</v>
      </c>
      <c r="E83" s="101" t="s">
        <v>6</v>
      </c>
      <c r="F83" s="103">
        <v>0.1</v>
      </c>
      <c r="G83" s="103">
        <v>328</v>
      </c>
      <c r="H83" s="101"/>
      <c r="I83" s="101"/>
      <c r="J83" s="111"/>
    </row>
    <row r="84" spans="1:10" ht="14.4" x14ac:dyDescent="0.3">
      <c r="A84" s="110" t="str">
        <f t="shared" si="1"/>
        <v>S156/Ne65,6</v>
      </c>
      <c r="B84" s="101" t="s">
        <v>2906</v>
      </c>
      <c r="C84" s="101" t="s">
        <v>97</v>
      </c>
      <c r="D84" s="102">
        <v>4.0999999999999996</v>
      </c>
      <c r="E84" s="101" t="s">
        <v>6</v>
      </c>
      <c r="F84" s="103">
        <v>65.599999999999994</v>
      </c>
      <c r="G84" s="103">
        <v>242</v>
      </c>
      <c r="H84" s="101"/>
      <c r="I84" s="101"/>
      <c r="J84" s="111"/>
    </row>
    <row r="85" spans="1:10" ht="14.4" x14ac:dyDescent="0.3">
      <c r="A85" s="110" t="str">
        <f t="shared" si="1"/>
        <v>S157/0165,6</v>
      </c>
      <c r="B85" s="101" t="s">
        <v>2907</v>
      </c>
      <c r="C85" s="101" t="s">
        <v>187</v>
      </c>
      <c r="D85" s="102">
        <v>4.0999999999999996</v>
      </c>
      <c r="E85" s="101" t="s">
        <v>6</v>
      </c>
      <c r="F85" s="103">
        <v>65.599999999999994</v>
      </c>
      <c r="G85" s="103">
        <v>305</v>
      </c>
      <c r="H85" s="101"/>
      <c r="I85" s="101"/>
      <c r="J85" s="111"/>
    </row>
    <row r="86" spans="1:10" ht="14.4" x14ac:dyDescent="0.3">
      <c r="A86" s="110" t="str">
        <f t="shared" si="1"/>
        <v>S157/010,1</v>
      </c>
      <c r="B86" s="101" t="s">
        <v>2907</v>
      </c>
      <c r="C86" s="101" t="s">
        <v>187</v>
      </c>
      <c r="D86" s="102">
        <v>4.0999999999999996</v>
      </c>
      <c r="E86" s="101" t="s">
        <v>6</v>
      </c>
      <c r="F86" s="103">
        <v>0.1</v>
      </c>
      <c r="G86" s="103">
        <v>401</v>
      </c>
      <c r="H86" s="101"/>
      <c r="I86" s="101"/>
      <c r="J86" s="111"/>
    </row>
    <row r="87" spans="1:10" ht="14.4" x14ac:dyDescent="0.3">
      <c r="A87" s="110" t="str">
        <f t="shared" si="1"/>
        <v>S157/012,05</v>
      </c>
      <c r="B87" s="101" t="s">
        <v>2907</v>
      </c>
      <c r="C87" s="101" t="s">
        <v>187</v>
      </c>
      <c r="D87" s="102">
        <v>4.0999999999999996</v>
      </c>
      <c r="E87" s="101" t="s">
        <v>6</v>
      </c>
      <c r="F87" s="103">
        <v>2.0499999999999998</v>
      </c>
      <c r="G87" s="103">
        <v>347</v>
      </c>
      <c r="H87" s="101"/>
      <c r="I87" s="101"/>
      <c r="J87" s="111"/>
    </row>
    <row r="88" spans="1:10" ht="14.4" x14ac:dyDescent="0.3">
      <c r="A88" s="110" t="str">
        <f t="shared" si="1"/>
        <v>S157/014,1</v>
      </c>
      <c r="B88" s="101" t="s">
        <v>2907</v>
      </c>
      <c r="C88" s="101" t="s">
        <v>187</v>
      </c>
      <c r="D88" s="102">
        <v>4.0999999999999996</v>
      </c>
      <c r="E88" s="101" t="s">
        <v>6</v>
      </c>
      <c r="F88" s="103">
        <v>4.0999999999999996</v>
      </c>
      <c r="G88" s="103">
        <v>321</v>
      </c>
      <c r="H88" s="101"/>
      <c r="I88" s="101"/>
      <c r="J88" s="111"/>
    </row>
    <row r="89" spans="1:10" ht="14.4" x14ac:dyDescent="0.3">
      <c r="A89" s="110" t="str">
        <f t="shared" si="1"/>
        <v>S157/02L4,1</v>
      </c>
      <c r="B89" s="101" t="s">
        <v>2908</v>
      </c>
      <c r="C89" s="101" t="s">
        <v>189</v>
      </c>
      <c r="D89" s="102">
        <v>4.0999999999999996</v>
      </c>
      <c r="E89" s="101" t="s">
        <v>6</v>
      </c>
      <c r="F89" s="103">
        <v>4.0999999999999996</v>
      </c>
      <c r="G89" s="103">
        <v>321</v>
      </c>
      <c r="H89" s="101"/>
      <c r="I89" s="101"/>
      <c r="J89" s="111"/>
    </row>
    <row r="90" spans="1:10" ht="14.4" x14ac:dyDescent="0.3">
      <c r="A90" s="110" t="str">
        <f t="shared" si="1"/>
        <v>S157/02L2,05</v>
      </c>
      <c r="B90" s="101" t="s">
        <v>2908</v>
      </c>
      <c r="C90" s="101" t="s">
        <v>189</v>
      </c>
      <c r="D90" s="102">
        <v>4.0999999999999996</v>
      </c>
      <c r="E90" s="101" t="s">
        <v>6</v>
      </c>
      <c r="F90" s="103">
        <v>2.0499999999999998</v>
      </c>
      <c r="G90" s="103">
        <v>347</v>
      </c>
      <c r="H90" s="101"/>
      <c r="I90" s="101"/>
      <c r="J90" s="111"/>
    </row>
    <row r="91" spans="1:10" ht="14.4" x14ac:dyDescent="0.3">
      <c r="A91" s="110" t="str">
        <f t="shared" si="1"/>
        <v>S157/02L0,1</v>
      </c>
      <c r="B91" s="101" t="s">
        <v>2908</v>
      </c>
      <c r="C91" s="101" t="s">
        <v>189</v>
      </c>
      <c r="D91" s="102">
        <v>4.0999999999999996</v>
      </c>
      <c r="E91" s="101" t="s">
        <v>6</v>
      </c>
      <c r="F91" s="103">
        <v>0.1</v>
      </c>
      <c r="G91" s="103">
        <v>401</v>
      </c>
      <c r="H91" s="101"/>
      <c r="I91" s="101"/>
      <c r="J91" s="111"/>
    </row>
    <row r="92" spans="1:10" ht="14.4" x14ac:dyDescent="0.3">
      <c r="A92" s="110" t="str">
        <f t="shared" si="1"/>
        <v>S157/02L65,6</v>
      </c>
      <c r="B92" s="101" t="s">
        <v>2908</v>
      </c>
      <c r="C92" s="101" t="s">
        <v>189</v>
      </c>
      <c r="D92" s="102">
        <v>4.0999999999999996</v>
      </c>
      <c r="E92" s="101" t="s">
        <v>6</v>
      </c>
      <c r="F92" s="103">
        <v>65.599999999999994</v>
      </c>
      <c r="G92" s="103">
        <v>305</v>
      </c>
      <c r="H92" s="101"/>
      <c r="I92" s="101"/>
      <c r="J92" s="111"/>
    </row>
    <row r="93" spans="1:10" ht="14.4" x14ac:dyDescent="0.3">
      <c r="A93" s="110" t="str">
        <f t="shared" si="1"/>
        <v>S157/Al65,6</v>
      </c>
      <c r="B93" s="101" t="s">
        <v>2909</v>
      </c>
      <c r="C93" s="101" t="s">
        <v>191</v>
      </c>
      <c r="D93" s="102">
        <v>4.0999999999999996</v>
      </c>
      <c r="E93" s="101" t="s">
        <v>6</v>
      </c>
      <c r="F93" s="103">
        <v>65.599999999999994</v>
      </c>
      <c r="G93" s="103">
        <v>305</v>
      </c>
      <c r="H93" s="101"/>
      <c r="I93" s="101"/>
      <c r="J93" s="111"/>
    </row>
    <row r="94" spans="1:10" ht="14.4" x14ac:dyDescent="0.3">
      <c r="A94" s="110" t="str">
        <f t="shared" si="1"/>
        <v>S157/Al0,1</v>
      </c>
      <c r="B94" s="101" t="s">
        <v>2909</v>
      </c>
      <c r="C94" s="101" t="s">
        <v>191</v>
      </c>
      <c r="D94" s="102">
        <v>4.0999999999999996</v>
      </c>
      <c r="E94" s="101" t="s">
        <v>6</v>
      </c>
      <c r="F94" s="103">
        <v>0.1</v>
      </c>
      <c r="G94" s="103">
        <v>401</v>
      </c>
      <c r="H94" s="101"/>
      <c r="I94" s="101"/>
      <c r="J94" s="111"/>
    </row>
    <row r="95" spans="1:10" ht="14.4" x14ac:dyDescent="0.3">
      <c r="A95" s="110" t="str">
        <f t="shared" si="1"/>
        <v>S157/Al2,05</v>
      </c>
      <c r="B95" s="101" t="s">
        <v>2909</v>
      </c>
      <c r="C95" s="101" t="s">
        <v>191</v>
      </c>
      <c r="D95" s="102">
        <v>4.0999999999999996</v>
      </c>
      <c r="E95" s="101" t="s">
        <v>6</v>
      </c>
      <c r="F95" s="103">
        <v>2.0499999999999998</v>
      </c>
      <c r="G95" s="103">
        <v>347</v>
      </c>
      <c r="H95" s="101"/>
      <c r="I95" s="101"/>
      <c r="J95" s="111"/>
    </row>
    <row r="96" spans="1:10" ht="14.4" x14ac:dyDescent="0.3">
      <c r="A96" s="110" t="str">
        <f t="shared" si="1"/>
        <v>S157/Al4,1</v>
      </c>
      <c r="B96" s="101" t="s">
        <v>2909</v>
      </c>
      <c r="C96" s="101" t="s">
        <v>191</v>
      </c>
      <c r="D96" s="102">
        <v>4.0999999999999996</v>
      </c>
      <c r="E96" s="101" t="s">
        <v>6</v>
      </c>
      <c r="F96" s="103">
        <v>4.0999999999999996</v>
      </c>
      <c r="G96" s="103">
        <v>321</v>
      </c>
      <c r="H96" s="101"/>
      <c r="I96" s="101"/>
      <c r="J96" s="111"/>
    </row>
    <row r="97" spans="1:10" ht="14.4" x14ac:dyDescent="0.3">
      <c r="A97" s="110" t="str">
        <f t="shared" si="1"/>
        <v>S157/An4,1</v>
      </c>
      <c r="B97" s="101" t="s">
        <v>2910</v>
      </c>
      <c r="C97" s="101" t="s">
        <v>193</v>
      </c>
      <c r="D97" s="102">
        <v>4.0999999999999996</v>
      </c>
      <c r="E97" s="101" t="s">
        <v>6</v>
      </c>
      <c r="F97" s="103">
        <v>4.0999999999999996</v>
      </c>
      <c r="G97" s="103">
        <v>321</v>
      </c>
      <c r="H97" s="101"/>
      <c r="I97" s="101"/>
      <c r="J97" s="111"/>
    </row>
    <row r="98" spans="1:10" ht="14.4" x14ac:dyDescent="0.3">
      <c r="A98" s="110" t="str">
        <f t="shared" si="1"/>
        <v>S157/An2,05</v>
      </c>
      <c r="B98" s="101" t="s">
        <v>2910</v>
      </c>
      <c r="C98" s="101" t="s">
        <v>193</v>
      </c>
      <c r="D98" s="102">
        <v>4.0999999999999996</v>
      </c>
      <c r="E98" s="101" t="s">
        <v>6</v>
      </c>
      <c r="F98" s="103">
        <v>2.0499999999999998</v>
      </c>
      <c r="G98" s="103">
        <v>347</v>
      </c>
      <c r="H98" s="101"/>
      <c r="I98" s="101"/>
      <c r="J98" s="111"/>
    </row>
    <row r="99" spans="1:10" ht="14.4" x14ac:dyDescent="0.3">
      <c r="A99" s="110" t="str">
        <f t="shared" si="1"/>
        <v>S157/An0,1</v>
      </c>
      <c r="B99" s="101" t="s">
        <v>2910</v>
      </c>
      <c r="C99" s="101" t="s">
        <v>193</v>
      </c>
      <c r="D99" s="102">
        <v>4.0999999999999996</v>
      </c>
      <c r="E99" s="101" t="s">
        <v>6</v>
      </c>
      <c r="F99" s="103">
        <v>0.1</v>
      </c>
      <c r="G99" s="103">
        <v>401</v>
      </c>
      <c r="H99" s="101"/>
      <c r="I99" s="101"/>
      <c r="J99" s="111"/>
    </row>
    <row r="100" spans="1:10" ht="14.4" x14ac:dyDescent="0.3">
      <c r="A100" s="110" t="str">
        <f t="shared" si="1"/>
        <v>S157/An65,6</v>
      </c>
      <c r="B100" s="101" t="s">
        <v>2910</v>
      </c>
      <c r="C100" s="101" t="s">
        <v>193</v>
      </c>
      <c r="D100" s="102">
        <v>4.0999999999999996</v>
      </c>
      <c r="E100" s="101" t="s">
        <v>6</v>
      </c>
      <c r="F100" s="103">
        <v>65.599999999999994</v>
      </c>
      <c r="G100" s="103">
        <v>305</v>
      </c>
      <c r="H100" s="101"/>
      <c r="I100" s="101"/>
      <c r="J100" s="111"/>
    </row>
    <row r="101" spans="1:10" ht="14.4" x14ac:dyDescent="0.3">
      <c r="A101" s="110" t="str">
        <f t="shared" si="1"/>
        <v>S157/dub65,6</v>
      </c>
      <c r="B101" s="101" t="s">
        <v>2911</v>
      </c>
      <c r="C101" s="101" t="s">
        <v>195</v>
      </c>
      <c r="D101" s="102">
        <v>4.0999999999999996</v>
      </c>
      <c r="E101" s="101" t="s">
        <v>6</v>
      </c>
      <c r="F101" s="103">
        <v>65.599999999999994</v>
      </c>
      <c r="G101" s="103">
        <v>618</v>
      </c>
      <c r="H101" s="101"/>
      <c r="I101" s="101"/>
      <c r="J101" s="111"/>
    </row>
    <row r="102" spans="1:10" ht="14.4" x14ac:dyDescent="0.3">
      <c r="A102" s="110" t="str">
        <f t="shared" si="1"/>
        <v>S157/dub0,1</v>
      </c>
      <c r="B102" s="101" t="s">
        <v>2911</v>
      </c>
      <c r="C102" s="101" t="s">
        <v>195</v>
      </c>
      <c r="D102" s="102">
        <v>4.0999999999999996</v>
      </c>
      <c r="E102" s="101" t="s">
        <v>6</v>
      </c>
      <c r="F102" s="103">
        <v>0.1</v>
      </c>
      <c r="G102" s="103">
        <v>728</v>
      </c>
      <c r="H102" s="101"/>
      <c r="I102" s="101"/>
      <c r="J102" s="111"/>
    </row>
    <row r="103" spans="1:10" ht="14.4" x14ac:dyDescent="0.3">
      <c r="A103" s="110" t="str">
        <f t="shared" si="1"/>
        <v>S157/dub2,05</v>
      </c>
      <c r="B103" s="101" t="s">
        <v>2911</v>
      </c>
      <c r="C103" s="101" t="s">
        <v>195</v>
      </c>
      <c r="D103" s="102">
        <v>4.0999999999999996</v>
      </c>
      <c r="E103" s="101" t="s">
        <v>6</v>
      </c>
      <c r="F103" s="103">
        <v>2.0499999999999998</v>
      </c>
      <c r="G103" s="103">
        <v>683</v>
      </c>
      <c r="H103" s="101"/>
      <c r="I103" s="101"/>
      <c r="J103" s="111"/>
    </row>
    <row r="104" spans="1:10" ht="14.4" x14ac:dyDescent="0.3">
      <c r="A104" s="110" t="str">
        <f t="shared" si="1"/>
        <v>S157/dub4,1</v>
      </c>
      <c r="B104" s="101" t="s">
        <v>2911</v>
      </c>
      <c r="C104" s="101" t="s">
        <v>195</v>
      </c>
      <c r="D104" s="102">
        <v>4.0999999999999996</v>
      </c>
      <c r="E104" s="101" t="s">
        <v>6</v>
      </c>
      <c r="F104" s="103">
        <v>4.0999999999999996</v>
      </c>
      <c r="G104" s="103">
        <v>650</v>
      </c>
      <c r="H104" s="101"/>
      <c r="I104" s="101"/>
      <c r="J104" s="111"/>
    </row>
    <row r="105" spans="1:10" ht="14.4" x14ac:dyDescent="0.3">
      <c r="A105" s="110" t="str">
        <f t="shared" si="1"/>
        <v>S157/Nat4,1</v>
      </c>
      <c r="B105" s="101" t="s">
        <v>2912</v>
      </c>
      <c r="C105" s="101" t="s">
        <v>207</v>
      </c>
      <c r="D105" s="102">
        <v>4.0999999999999996</v>
      </c>
      <c r="E105" s="101" t="s">
        <v>6</v>
      </c>
      <c r="F105" s="103">
        <v>4.0999999999999996</v>
      </c>
      <c r="G105" s="103">
        <v>289</v>
      </c>
      <c r="H105" s="101"/>
      <c r="I105" s="101"/>
      <c r="J105" s="111"/>
    </row>
    <row r="106" spans="1:10" ht="14.4" x14ac:dyDescent="0.3">
      <c r="A106" s="110" t="str">
        <f t="shared" si="1"/>
        <v>S157/Nat2,05</v>
      </c>
      <c r="B106" s="101" t="s">
        <v>2912</v>
      </c>
      <c r="C106" s="101" t="s">
        <v>207</v>
      </c>
      <c r="D106" s="102">
        <v>4.0999999999999996</v>
      </c>
      <c r="E106" s="101" t="s">
        <v>6</v>
      </c>
      <c r="F106" s="103">
        <v>2.0499999999999998</v>
      </c>
      <c r="G106" s="103">
        <v>312</v>
      </c>
      <c r="H106" s="101"/>
      <c r="I106" s="101"/>
      <c r="J106" s="111"/>
    </row>
    <row r="107" spans="1:10" ht="14.4" x14ac:dyDescent="0.3">
      <c r="A107" s="110" t="str">
        <f t="shared" si="1"/>
        <v>S157/Nat0,1</v>
      </c>
      <c r="B107" s="101" t="s">
        <v>2912</v>
      </c>
      <c r="C107" s="101" t="s">
        <v>207</v>
      </c>
      <c r="D107" s="102">
        <v>4.0999999999999996</v>
      </c>
      <c r="E107" s="101" t="s">
        <v>6</v>
      </c>
      <c r="F107" s="103">
        <v>0.1</v>
      </c>
      <c r="G107" s="103">
        <v>361</v>
      </c>
      <c r="H107" s="101"/>
      <c r="I107" s="101"/>
      <c r="J107" s="111"/>
    </row>
    <row r="108" spans="1:10" ht="14.4" x14ac:dyDescent="0.3">
      <c r="A108" s="110" t="str">
        <f t="shared" si="1"/>
        <v>S157/Nat65,6</v>
      </c>
      <c r="B108" s="101" t="s">
        <v>2912</v>
      </c>
      <c r="C108" s="101" t="s">
        <v>207</v>
      </c>
      <c r="D108" s="102">
        <v>4.0999999999999996</v>
      </c>
      <c r="E108" s="101" t="s">
        <v>6</v>
      </c>
      <c r="F108" s="103">
        <v>65.599999999999994</v>
      </c>
      <c r="G108" s="103">
        <v>275</v>
      </c>
      <c r="H108" s="101"/>
      <c r="I108" s="101"/>
      <c r="J108" s="111"/>
    </row>
    <row r="109" spans="1:10" ht="14.4" x14ac:dyDescent="0.3">
      <c r="A109" s="110" t="str">
        <f t="shared" si="1"/>
        <v>S157/Ne65,6</v>
      </c>
      <c r="B109" s="101" t="s">
        <v>2913</v>
      </c>
      <c r="C109" s="101" t="s">
        <v>209</v>
      </c>
      <c r="D109" s="102">
        <v>4.0999999999999996</v>
      </c>
      <c r="E109" s="101" t="s">
        <v>6</v>
      </c>
      <c r="F109" s="103">
        <v>65.599999999999994</v>
      </c>
      <c r="G109" s="103">
        <v>305</v>
      </c>
      <c r="H109" s="101"/>
      <c r="I109" s="101"/>
      <c r="J109" s="111"/>
    </row>
    <row r="110" spans="1:10" ht="14.4" x14ac:dyDescent="0.3">
      <c r="A110" s="110" t="str">
        <f t="shared" si="1"/>
        <v>S157/Ne0,1</v>
      </c>
      <c r="B110" s="101" t="s">
        <v>2913</v>
      </c>
      <c r="C110" s="101" t="s">
        <v>209</v>
      </c>
      <c r="D110" s="102">
        <v>4.0999999999999996</v>
      </c>
      <c r="E110" s="101" t="s">
        <v>6</v>
      </c>
      <c r="F110" s="103">
        <v>0.1</v>
      </c>
      <c r="G110" s="103">
        <v>401</v>
      </c>
      <c r="H110" s="101"/>
      <c r="I110" s="101"/>
      <c r="J110" s="111"/>
    </row>
    <row r="111" spans="1:10" ht="14.4" x14ac:dyDescent="0.3">
      <c r="A111" s="110" t="str">
        <f t="shared" si="1"/>
        <v>S157/Ne2,05</v>
      </c>
      <c r="B111" s="101" t="s">
        <v>2913</v>
      </c>
      <c r="C111" s="101" t="s">
        <v>209</v>
      </c>
      <c r="D111" s="102">
        <v>4.0999999999999996</v>
      </c>
      <c r="E111" s="101" t="s">
        <v>6</v>
      </c>
      <c r="F111" s="103">
        <v>2.0499999999999998</v>
      </c>
      <c r="G111" s="103">
        <v>347</v>
      </c>
      <c r="H111" s="101"/>
      <c r="I111" s="101"/>
      <c r="J111" s="111"/>
    </row>
    <row r="112" spans="1:10" ht="14.4" x14ac:dyDescent="0.3">
      <c r="A112" s="110" t="str">
        <f t="shared" si="1"/>
        <v>S157/Ne4,1</v>
      </c>
      <c r="B112" s="101" t="s">
        <v>2913</v>
      </c>
      <c r="C112" s="101" t="s">
        <v>209</v>
      </c>
      <c r="D112" s="102">
        <v>4.0999999999999996</v>
      </c>
      <c r="E112" s="101" t="s">
        <v>6</v>
      </c>
      <c r="F112" s="103">
        <v>4.0999999999999996</v>
      </c>
      <c r="G112" s="103">
        <v>321</v>
      </c>
      <c r="H112" s="101"/>
      <c r="I112" s="101"/>
      <c r="J112" s="111"/>
    </row>
    <row r="113" spans="1:10" ht="14.4" x14ac:dyDescent="0.3">
      <c r="A113" s="110" t="str">
        <f t="shared" si="1"/>
        <v>S159/014,5</v>
      </c>
      <c r="B113" s="101" t="s">
        <v>2914</v>
      </c>
      <c r="C113" s="101" t="s">
        <v>3089</v>
      </c>
      <c r="D113" s="102">
        <v>4.5</v>
      </c>
      <c r="E113" s="101" t="s">
        <v>6</v>
      </c>
      <c r="F113" s="103">
        <v>4.5</v>
      </c>
      <c r="G113" s="103">
        <v>423</v>
      </c>
      <c r="H113" s="101"/>
      <c r="I113" s="101"/>
      <c r="J113" s="111"/>
    </row>
    <row r="114" spans="1:10" ht="14.4" x14ac:dyDescent="0.3">
      <c r="A114" s="110" t="str">
        <f t="shared" si="1"/>
        <v>S159/012,25</v>
      </c>
      <c r="B114" s="101" t="s">
        <v>2914</v>
      </c>
      <c r="C114" s="101" t="s">
        <v>3089</v>
      </c>
      <c r="D114" s="102">
        <v>4.5</v>
      </c>
      <c r="E114" s="101" t="s">
        <v>6</v>
      </c>
      <c r="F114" s="103">
        <v>2.25</v>
      </c>
      <c r="G114" s="103">
        <v>465</v>
      </c>
      <c r="H114" s="101"/>
      <c r="I114" s="101"/>
      <c r="J114" s="111"/>
    </row>
    <row r="115" spans="1:10" ht="14.4" x14ac:dyDescent="0.3">
      <c r="A115" s="110" t="str">
        <f t="shared" si="1"/>
        <v>S159/0154</v>
      </c>
      <c r="B115" s="101" t="s">
        <v>2914</v>
      </c>
      <c r="C115" s="101" t="s">
        <v>3089</v>
      </c>
      <c r="D115" s="102">
        <v>4.5</v>
      </c>
      <c r="E115" s="101" t="s">
        <v>6</v>
      </c>
      <c r="F115" s="103">
        <v>54</v>
      </c>
      <c r="G115" s="103">
        <v>402</v>
      </c>
      <c r="H115" s="101"/>
      <c r="I115" s="101"/>
      <c r="J115" s="111"/>
    </row>
    <row r="116" spans="1:10" ht="14.4" x14ac:dyDescent="0.3">
      <c r="A116" s="110" t="str">
        <f t="shared" si="1"/>
        <v>S159/02L54</v>
      </c>
      <c r="B116" s="101" t="s">
        <v>2915</v>
      </c>
      <c r="C116" s="101" t="s">
        <v>3090</v>
      </c>
      <c r="D116" s="102">
        <v>4.5</v>
      </c>
      <c r="E116" s="101" t="s">
        <v>6</v>
      </c>
      <c r="F116" s="103">
        <v>54</v>
      </c>
      <c r="G116" s="103">
        <v>402</v>
      </c>
      <c r="H116" s="101"/>
      <c r="I116" s="101"/>
      <c r="J116" s="111"/>
    </row>
    <row r="117" spans="1:10" ht="14.4" x14ac:dyDescent="0.3">
      <c r="A117" s="110" t="str">
        <f t="shared" si="1"/>
        <v>S159/02L2,25</v>
      </c>
      <c r="B117" s="101" t="s">
        <v>2915</v>
      </c>
      <c r="C117" s="101" t="s">
        <v>3090</v>
      </c>
      <c r="D117" s="102">
        <v>4.5</v>
      </c>
      <c r="E117" s="101" t="s">
        <v>6</v>
      </c>
      <c r="F117" s="103">
        <v>2.25</v>
      </c>
      <c r="G117" s="103">
        <v>465</v>
      </c>
      <c r="H117" s="101"/>
      <c r="I117" s="101"/>
      <c r="J117" s="111"/>
    </row>
    <row r="118" spans="1:10" ht="14.4" x14ac:dyDescent="0.3">
      <c r="A118" s="110" t="str">
        <f t="shared" si="1"/>
        <v>S159/02L4,5</v>
      </c>
      <c r="B118" s="101" t="s">
        <v>2915</v>
      </c>
      <c r="C118" s="101" t="s">
        <v>3090</v>
      </c>
      <c r="D118" s="102">
        <v>4.5</v>
      </c>
      <c r="E118" s="101" t="s">
        <v>6</v>
      </c>
      <c r="F118" s="103">
        <v>4.5</v>
      </c>
      <c r="G118" s="103">
        <v>423</v>
      </c>
      <c r="H118" s="101"/>
      <c r="I118" s="101"/>
      <c r="J118" s="111"/>
    </row>
    <row r="119" spans="1:10" ht="14.4" x14ac:dyDescent="0.3">
      <c r="A119" s="110" t="str">
        <f t="shared" si="1"/>
        <v>S159/Ne4,5</v>
      </c>
      <c r="B119" s="101" t="s">
        <v>2916</v>
      </c>
      <c r="C119" s="101" t="s">
        <v>3091</v>
      </c>
      <c r="D119" s="102">
        <v>4.5</v>
      </c>
      <c r="E119" s="101" t="s">
        <v>6</v>
      </c>
      <c r="F119" s="103">
        <v>4.5</v>
      </c>
      <c r="G119" s="103">
        <v>423</v>
      </c>
      <c r="H119" s="101"/>
      <c r="I119" s="101"/>
      <c r="J119" s="111"/>
    </row>
    <row r="120" spans="1:10" ht="14.4" x14ac:dyDescent="0.3">
      <c r="A120" s="110" t="str">
        <f t="shared" si="1"/>
        <v>S159/Ne2,25</v>
      </c>
      <c r="B120" s="101" t="s">
        <v>2916</v>
      </c>
      <c r="C120" s="101" t="s">
        <v>3091</v>
      </c>
      <c r="D120" s="102">
        <v>4.5</v>
      </c>
      <c r="E120" s="101" t="s">
        <v>6</v>
      </c>
      <c r="F120" s="103">
        <v>2.25</v>
      </c>
      <c r="G120" s="103">
        <v>465</v>
      </c>
      <c r="H120" s="101"/>
      <c r="I120" s="101"/>
      <c r="J120" s="111"/>
    </row>
    <row r="121" spans="1:10" ht="14.4" x14ac:dyDescent="0.3">
      <c r="A121" s="110" t="str">
        <f t="shared" si="1"/>
        <v>S159/Ne54</v>
      </c>
      <c r="B121" s="101" t="s">
        <v>2916</v>
      </c>
      <c r="C121" s="101" t="s">
        <v>3091</v>
      </c>
      <c r="D121" s="102">
        <v>4.5</v>
      </c>
      <c r="E121" s="101" t="s">
        <v>6</v>
      </c>
      <c r="F121" s="103">
        <v>54</v>
      </c>
      <c r="G121" s="103">
        <v>402</v>
      </c>
      <c r="H121" s="101"/>
      <c r="I121" s="101"/>
      <c r="J121" s="111"/>
    </row>
    <row r="122" spans="1:10" ht="14.4" x14ac:dyDescent="0.3">
      <c r="A122" s="110" t="str">
        <f t="shared" si="1"/>
        <v>S160/Nat67,5</v>
      </c>
      <c r="B122" s="101" t="s">
        <v>2917</v>
      </c>
      <c r="C122" s="101" t="s">
        <v>3092</v>
      </c>
      <c r="D122" s="102">
        <v>4.5</v>
      </c>
      <c r="E122" s="101" t="s">
        <v>6</v>
      </c>
      <c r="F122" s="103">
        <v>67.5</v>
      </c>
      <c r="G122" s="103">
        <v>276</v>
      </c>
      <c r="H122" s="101"/>
      <c r="I122" s="101"/>
      <c r="J122" s="111"/>
    </row>
    <row r="123" spans="1:10" ht="14.4" x14ac:dyDescent="0.3">
      <c r="A123" s="110" t="str">
        <f t="shared" si="1"/>
        <v>S160/Nat4,5</v>
      </c>
      <c r="B123" s="101" t="s">
        <v>2917</v>
      </c>
      <c r="C123" s="101" t="s">
        <v>3092</v>
      </c>
      <c r="D123" s="102">
        <v>4.5</v>
      </c>
      <c r="E123" s="101" t="s">
        <v>6</v>
      </c>
      <c r="F123" s="103">
        <v>4.5</v>
      </c>
      <c r="G123" s="103">
        <v>290</v>
      </c>
      <c r="H123" s="101"/>
      <c r="I123" s="101"/>
      <c r="J123" s="111"/>
    </row>
    <row r="124" spans="1:10" ht="14.4" x14ac:dyDescent="0.3">
      <c r="A124" s="110" t="str">
        <f t="shared" si="1"/>
        <v>S160/Nat2,25</v>
      </c>
      <c r="B124" s="101" t="s">
        <v>2917</v>
      </c>
      <c r="C124" s="101" t="s">
        <v>3092</v>
      </c>
      <c r="D124" s="102">
        <v>4.5</v>
      </c>
      <c r="E124" s="101" t="s">
        <v>6</v>
      </c>
      <c r="F124" s="103">
        <v>2.25</v>
      </c>
      <c r="G124" s="103">
        <v>319</v>
      </c>
      <c r="H124" s="101"/>
      <c r="I124" s="101"/>
      <c r="J124" s="111"/>
    </row>
    <row r="125" spans="1:10" ht="14.4" x14ac:dyDescent="0.3">
      <c r="A125" s="110" t="str">
        <f t="shared" si="1"/>
        <v>S160/02L2,25</v>
      </c>
      <c r="B125" s="101" t="s">
        <v>2918</v>
      </c>
      <c r="C125" s="101" t="s">
        <v>3090</v>
      </c>
      <c r="D125" s="102">
        <v>4.5</v>
      </c>
      <c r="E125" s="101" t="s">
        <v>6</v>
      </c>
      <c r="F125" s="103">
        <v>2.25</v>
      </c>
      <c r="G125" s="103">
        <v>358</v>
      </c>
      <c r="H125" s="101"/>
      <c r="I125" s="101"/>
      <c r="J125" s="111"/>
    </row>
    <row r="126" spans="1:10" ht="14.4" x14ac:dyDescent="0.3">
      <c r="A126" s="110" t="str">
        <f t="shared" si="1"/>
        <v>S160/02L67,5</v>
      </c>
      <c r="B126" s="101" t="s">
        <v>2918</v>
      </c>
      <c r="C126" s="101" t="s">
        <v>3090</v>
      </c>
      <c r="D126" s="102">
        <v>4.5</v>
      </c>
      <c r="E126" s="101" t="s">
        <v>6</v>
      </c>
      <c r="F126" s="103">
        <v>67.5</v>
      </c>
      <c r="G126" s="103">
        <v>309</v>
      </c>
      <c r="H126" s="101"/>
      <c r="I126" s="101"/>
      <c r="J126" s="111"/>
    </row>
    <row r="127" spans="1:10" ht="14.4" x14ac:dyDescent="0.3">
      <c r="A127" s="110" t="str">
        <f t="shared" si="1"/>
        <v>S160/02L4,5</v>
      </c>
      <c r="B127" s="101" t="s">
        <v>2918</v>
      </c>
      <c r="C127" s="101" t="s">
        <v>3090</v>
      </c>
      <c r="D127" s="102">
        <v>4.5</v>
      </c>
      <c r="E127" s="101" t="s">
        <v>6</v>
      </c>
      <c r="F127" s="103">
        <v>4.5</v>
      </c>
      <c r="G127" s="103">
        <v>325</v>
      </c>
      <c r="H127" s="101"/>
      <c r="I127" s="101"/>
      <c r="J127" s="111"/>
    </row>
    <row r="128" spans="1:10" ht="14.4" x14ac:dyDescent="0.3">
      <c r="A128" s="110" t="str">
        <f t="shared" si="1"/>
        <v>S160/014,5</v>
      </c>
      <c r="B128" s="101" t="s">
        <v>2919</v>
      </c>
      <c r="C128" s="101" t="s">
        <v>3089</v>
      </c>
      <c r="D128" s="102">
        <v>4.5</v>
      </c>
      <c r="E128" s="101" t="s">
        <v>6</v>
      </c>
      <c r="F128" s="103">
        <v>4.5</v>
      </c>
      <c r="G128" s="103">
        <v>325</v>
      </c>
      <c r="H128" s="101"/>
      <c r="I128" s="101"/>
      <c r="J128" s="111"/>
    </row>
    <row r="129" spans="1:10" ht="14.4" x14ac:dyDescent="0.3">
      <c r="A129" s="110" t="str">
        <f t="shared" si="1"/>
        <v>S160/0167,5</v>
      </c>
      <c r="B129" s="101" t="s">
        <v>2919</v>
      </c>
      <c r="C129" s="101" t="s">
        <v>3089</v>
      </c>
      <c r="D129" s="102">
        <v>4.5</v>
      </c>
      <c r="E129" s="101" t="s">
        <v>6</v>
      </c>
      <c r="F129" s="103">
        <v>67.5</v>
      </c>
      <c r="G129" s="103">
        <v>309</v>
      </c>
      <c r="H129" s="101"/>
      <c r="I129" s="101"/>
      <c r="J129" s="111"/>
    </row>
    <row r="130" spans="1:10" ht="14.4" x14ac:dyDescent="0.3">
      <c r="A130" s="110" t="str">
        <f t="shared" si="1"/>
        <v>S160/012,25</v>
      </c>
      <c r="B130" s="101" t="s">
        <v>2919</v>
      </c>
      <c r="C130" s="101" t="s">
        <v>3089</v>
      </c>
      <c r="D130" s="102">
        <v>4.5</v>
      </c>
      <c r="E130" s="101" t="s">
        <v>6</v>
      </c>
      <c r="F130" s="103">
        <v>2.25</v>
      </c>
      <c r="G130" s="103">
        <v>358</v>
      </c>
      <c r="H130" s="101"/>
      <c r="I130" s="101"/>
      <c r="J130" s="111"/>
    </row>
    <row r="131" spans="1:10" ht="14.4" x14ac:dyDescent="0.3">
      <c r="A131" s="110" t="str">
        <f t="shared" ref="A131:A194" si="2">_xlfn.CONCAT(B131,F131)</f>
        <v>S156/Zl2,05</v>
      </c>
      <c r="B131" s="101" t="s">
        <v>2920</v>
      </c>
      <c r="C131" s="101" t="s">
        <v>3093</v>
      </c>
      <c r="D131" s="102">
        <v>4.0999999999999996</v>
      </c>
      <c r="E131" s="101" t="s">
        <v>6</v>
      </c>
      <c r="F131" s="103">
        <v>2.0499999999999998</v>
      </c>
      <c r="G131" s="103">
        <v>368</v>
      </c>
      <c r="H131" s="101"/>
      <c r="I131" s="101"/>
      <c r="J131" s="111"/>
    </row>
    <row r="132" spans="1:10" ht="14.4" x14ac:dyDescent="0.3">
      <c r="A132" s="110" t="str">
        <f t="shared" si="2"/>
        <v>S156/Zl0,1</v>
      </c>
      <c r="B132" s="101" t="s">
        <v>2920</v>
      </c>
      <c r="C132" s="101" t="s">
        <v>3093</v>
      </c>
      <c r="D132" s="102">
        <v>4.0999999999999996</v>
      </c>
      <c r="E132" s="101" t="s">
        <v>6</v>
      </c>
      <c r="F132" s="103">
        <v>0.1</v>
      </c>
      <c r="G132" s="103">
        <v>392</v>
      </c>
      <c r="H132" s="101"/>
      <c r="I132" s="101"/>
      <c r="J132" s="111"/>
    </row>
    <row r="133" spans="1:10" ht="14.4" x14ac:dyDescent="0.3">
      <c r="A133" s="110" t="str">
        <f t="shared" si="2"/>
        <v>S156/Zl4,1</v>
      </c>
      <c r="B133" s="101" t="s">
        <v>2920</v>
      </c>
      <c r="C133" s="101" t="s">
        <v>3093</v>
      </c>
      <c r="D133" s="102">
        <v>4.0999999999999996</v>
      </c>
      <c r="E133" s="101" t="s">
        <v>6</v>
      </c>
      <c r="F133" s="103">
        <v>4.0999999999999996</v>
      </c>
      <c r="G133" s="103">
        <v>350</v>
      </c>
      <c r="H133" s="101"/>
      <c r="I133" s="101"/>
      <c r="J133" s="111"/>
    </row>
    <row r="134" spans="1:10" ht="14.4" x14ac:dyDescent="0.3">
      <c r="A134" s="110" t="str">
        <f t="shared" si="2"/>
        <v>S156/Zl65,6</v>
      </c>
      <c r="B134" s="101" t="s">
        <v>2920</v>
      </c>
      <c r="C134" s="101" t="s">
        <v>3093</v>
      </c>
      <c r="D134" s="102">
        <v>4.0999999999999996</v>
      </c>
      <c r="E134" s="101" t="s">
        <v>6</v>
      </c>
      <c r="F134" s="103">
        <v>65.599999999999994</v>
      </c>
      <c r="G134" s="103">
        <v>336</v>
      </c>
      <c r="H134" s="101"/>
      <c r="I134" s="101"/>
      <c r="J134" s="111"/>
    </row>
    <row r="135" spans="1:10" ht="14.4" x14ac:dyDescent="0.3">
      <c r="A135" s="110" t="str">
        <f t="shared" si="2"/>
        <v>S157/Zl65,6</v>
      </c>
      <c r="B135" s="101" t="s">
        <v>2921</v>
      </c>
      <c r="C135" s="101" t="s">
        <v>3094</v>
      </c>
      <c r="D135" s="102">
        <v>4.0999999999999996</v>
      </c>
      <c r="E135" s="101" t="s">
        <v>6</v>
      </c>
      <c r="F135" s="103">
        <v>65.599999999999994</v>
      </c>
      <c r="G135" s="103">
        <v>394</v>
      </c>
      <c r="H135" s="101"/>
      <c r="I135" s="101"/>
      <c r="J135" s="111"/>
    </row>
    <row r="136" spans="1:10" ht="14.4" x14ac:dyDescent="0.3">
      <c r="A136" s="110" t="str">
        <f t="shared" si="2"/>
        <v>S157/Zl4,1</v>
      </c>
      <c r="B136" s="101" t="s">
        <v>2921</v>
      </c>
      <c r="C136" s="101" t="s">
        <v>3094</v>
      </c>
      <c r="D136" s="102">
        <v>4.0999999999999996</v>
      </c>
      <c r="E136" s="101" t="s">
        <v>6</v>
      </c>
      <c r="F136" s="103">
        <v>4.0999999999999996</v>
      </c>
      <c r="G136" s="103">
        <v>415</v>
      </c>
      <c r="H136" s="101"/>
      <c r="I136" s="101"/>
      <c r="J136" s="111"/>
    </row>
    <row r="137" spans="1:10" ht="14.4" x14ac:dyDescent="0.3">
      <c r="A137" s="110" t="str">
        <f t="shared" si="2"/>
        <v>S157/Zl0,1</v>
      </c>
      <c r="B137" s="101" t="s">
        <v>2921</v>
      </c>
      <c r="C137" s="101" t="s">
        <v>3094</v>
      </c>
      <c r="D137" s="102">
        <v>4.0999999999999996</v>
      </c>
      <c r="E137" s="101" t="s">
        <v>6</v>
      </c>
      <c r="F137" s="103">
        <v>0.1</v>
      </c>
      <c r="G137" s="103">
        <v>465</v>
      </c>
      <c r="H137" s="101"/>
      <c r="I137" s="101"/>
      <c r="J137" s="111"/>
    </row>
    <row r="138" spans="1:10" ht="14.4" x14ac:dyDescent="0.3">
      <c r="A138" s="110" t="str">
        <f t="shared" si="2"/>
        <v>S157/Zl2,05</v>
      </c>
      <c r="B138" s="101" t="s">
        <v>2921</v>
      </c>
      <c r="C138" s="101" t="s">
        <v>3094</v>
      </c>
      <c r="D138" s="102">
        <v>4.0999999999999996</v>
      </c>
      <c r="E138" s="101" t="s">
        <v>6</v>
      </c>
      <c r="F138" s="103">
        <v>2.0499999999999998</v>
      </c>
      <c r="G138" s="103">
        <v>436</v>
      </c>
      <c r="H138" s="101"/>
      <c r="I138" s="101"/>
      <c r="J138" s="111"/>
    </row>
    <row r="139" spans="1:10" ht="14.4" x14ac:dyDescent="0.3">
      <c r="A139" s="110" t="str">
        <f t="shared" si="2"/>
        <v>S159/An2,25</v>
      </c>
      <c r="B139" s="101" t="s">
        <v>2922</v>
      </c>
      <c r="C139" s="101" t="s">
        <v>3095</v>
      </c>
      <c r="D139" s="102">
        <v>4.5</v>
      </c>
      <c r="E139" s="101" t="s">
        <v>6</v>
      </c>
      <c r="F139" s="103">
        <v>2.25</v>
      </c>
      <c r="G139" s="103">
        <v>465</v>
      </c>
      <c r="H139" s="101"/>
      <c r="I139" s="101"/>
      <c r="J139" s="111"/>
    </row>
    <row r="140" spans="1:10" ht="14.4" x14ac:dyDescent="0.3">
      <c r="A140" s="110" t="str">
        <f t="shared" si="2"/>
        <v>S159/An4,5</v>
      </c>
      <c r="B140" s="101" t="s">
        <v>2922</v>
      </c>
      <c r="C140" s="101" t="s">
        <v>3095</v>
      </c>
      <c r="D140" s="102">
        <v>4.5</v>
      </c>
      <c r="E140" s="101" t="s">
        <v>6</v>
      </c>
      <c r="F140" s="103">
        <v>4.5</v>
      </c>
      <c r="G140" s="103">
        <v>423</v>
      </c>
      <c r="H140" s="101"/>
      <c r="I140" s="101"/>
      <c r="J140" s="111"/>
    </row>
    <row r="141" spans="1:10" ht="14.4" x14ac:dyDescent="0.3">
      <c r="A141" s="110" t="str">
        <f t="shared" si="2"/>
        <v>S159/An54</v>
      </c>
      <c r="B141" s="101" t="s">
        <v>2922</v>
      </c>
      <c r="C141" s="101" t="s">
        <v>3095</v>
      </c>
      <c r="D141" s="102">
        <v>4.5</v>
      </c>
      <c r="E141" s="101" t="s">
        <v>6</v>
      </c>
      <c r="F141" s="103">
        <v>54</v>
      </c>
      <c r="G141" s="103">
        <v>402</v>
      </c>
      <c r="H141" s="101"/>
      <c r="I141" s="101"/>
      <c r="J141" s="111"/>
    </row>
    <row r="142" spans="1:10" ht="14.4" x14ac:dyDescent="0.3">
      <c r="A142" s="110" t="str">
        <f t="shared" si="2"/>
        <v>S159/Nat54</v>
      </c>
      <c r="B142" s="101" t="s">
        <v>2923</v>
      </c>
      <c r="C142" s="101" t="s">
        <v>3092</v>
      </c>
      <c r="D142" s="102">
        <v>4.5</v>
      </c>
      <c r="E142" s="101" t="s">
        <v>6</v>
      </c>
      <c r="F142" s="103">
        <v>54</v>
      </c>
      <c r="G142" s="103">
        <v>366</v>
      </c>
      <c r="H142" s="101"/>
      <c r="I142" s="101"/>
      <c r="J142" s="111"/>
    </row>
    <row r="143" spans="1:10" ht="14.4" x14ac:dyDescent="0.3">
      <c r="A143" s="110" t="str">
        <f t="shared" si="2"/>
        <v>S159/Nat4,5</v>
      </c>
      <c r="B143" s="101" t="s">
        <v>2923</v>
      </c>
      <c r="C143" s="101" t="s">
        <v>3092</v>
      </c>
      <c r="D143" s="102">
        <v>4.5</v>
      </c>
      <c r="E143" s="101" t="s">
        <v>6</v>
      </c>
      <c r="F143" s="103">
        <v>4.5</v>
      </c>
      <c r="G143" s="103">
        <v>385</v>
      </c>
      <c r="H143" s="101"/>
      <c r="I143" s="101"/>
      <c r="J143" s="111"/>
    </row>
    <row r="144" spans="1:10" ht="14.4" x14ac:dyDescent="0.3">
      <c r="A144" s="110" t="str">
        <f t="shared" si="2"/>
        <v>S159/Nat2,25</v>
      </c>
      <c r="B144" s="101" t="s">
        <v>2923</v>
      </c>
      <c r="C144" s="101" t="s">
        <v>3092</v>
      </c>
      <c r="D144" s="102">
        <v>4.5</v>
      </c>
      <c r="E144" s="101" t="s">
        <v>6</v>
      </c>
      <c r="F144" s="103">
        <v>2.25</v>
      </c>
      <c r="G144" s="103">
        <v>424</v>
      </c>
      <c r="H144" s="101"/>
      <c r="I144" s="101"/>
      <c r="J144" s="111"/>
    </row>
    <row r="145" spans="1:10" ht="14.4" x14ac:dyDescent="0.3">
      <c r="A145" s="110" t="str">
        <f t="shared" si="2"/>
        <v>S159/Zl2,25</v>
      </c>
      <c r="B145" s="101" t="s">
        <v>2924</v>
      </c>
      <c r="C145" s="101" t="s">
        <v>3096</v>
      </c>
      <c r="D145" s="102">
        <v>4.5</v>
      </c>
      <c r="E145" s="101" t="s">
        <v>6</v>
      </c>
      <c r="F145" s="103">
        <v>2.25</v>
      </c>
      <c r="G145" s="103">
        <v>503</v>
      </c>
      <c r="H145" s="101"/>
      <c r="I145" s="101"/>
      <c r="J145" s="111"/>
    </row>
    <row r="146" spans="1:10" ht="14.4" x14ac:dyDescent="0.3">
      <c r="A146" s="110" t="str">
        <f t="shared" si="2"/>
        <v>S159/Zl4,5</v>
      </c>
      <c r="B146" s="101" t="s">
        <v>2924</v>
      </c>
      <c r="C146" s="101" t="s">
        <v>3096</v>
      </c>
      <c r="D146" s="102">
        <v>4.5</v>
      </c>
      <c r="E146" s="101" t="s">
        <v>6</v>
      </c>
      <c r="F146" s="103">
        <v>4.5</v>
      </c>
      <c r="G146" s="103">
        <v>457</v>
      </c>
      <c r="H146" s="101"/>
      <c r="I146" s="101"/>
      <c r="J146" s="111"/>
    </row>
    <row r="147" spans="1:10" ht="14.4" x14ac:dyDescent="0.3">
      <c r="A147" s="110" t="str">
        <f t="shared" si="2"/>
        <v>S159/Zl54</v>
      </c>
      <c r="B147" s="101" t="s">
        <v>2924</v>
      </c>
      <c r="C147" s="101" t="s">
        <v>3096</v>
      </c>
      <c r="D147" s="102">
        <v>4.5</v>
      </c>
      <c r="E147" s="101" t="s">
        <v>6</v>
      </c>
      <c r="F147" s="103">
        <v>54</v>
      </c>
      <c r="G147" s="103">
        <v>434</v>
      </c>
      <c r="H147" s="101"/>
      <c r="I147" s="101"/>
      <c r="J147" s="111"/>
    </row>
    <row r="148" spans="1:10" ht="14.4" x14ac:dyDescent="0.3">
      <c r="A148" s="110" t="str">
        <f t="shared" si="2"/>
        <v>S160/Ne67,5</v>
      </c>
      <c r="B148" s="101" t="s">
        <v>2925</v>
      </c>
      <c r="C148" s="101" t="s">
        <v>3097</v>
      </c>
      <c r="D148" s="102">
        <v>4.5</v>
      </c>
      <c r="E148" s="101" t="s">
        <v>6</v>
      </c>
      <c r="F148" s="103">
        <v>67.5</v>
      </c>
      <c r="G148" s="103">
        <v>309</v>
      </c>
      <c r="H148" s="101"/>
      <c r="I148" s="101"/>
      <c r="J148" s="111"/>
    </row>
    <row r="149" spans="1:10" ht="14.4" x14ac:dyDescent="0.3">
      <c r="A149" s="110" t="str">
        <f t="shared" si="2"/>
        <v>S160/Ne4,5</v>
      </c>
      <c r="B149" s="101" t="s">
        <v>2925</v>
      </c>
      <c r="C149" s="101" t="s">
        <v>3097</v>
      </c>
      <c r="D149" s="102">
        <v>4.5</v>
      </c>
      <c r="E149" s="101" t="s">
        <v>6</v>
      </c>
      <c r="F149" s="103">
        <v>4.5</v>
      </c>
      <c r="G149" s="103">
        <v>325</v>
      </c>
      <c r="H149" s="101"/>
      <c r="I149" s="101"/>
      <c r="J149" s="111"/>
    </row>
    <row r="150" spans="1:10" ht="14.4" x14ac:dyDescent="0.3">
      <c r="A150" s="110" t="str">
        <f t="shared" si="2"/>
        <v>S160/Ne2,25</v>
      </c>
      <c r="B150" s="101" t="s">
        <v>2925</v>
      </c>
      <c r="C150" s="101" t="s">
        <v>3097</v>
      </c>
      <c r="D150" s="102">
        <v>4.5</v>
      </c>
      <c r="E150" s="101" t="s">
        <v>6</v>
      </c>
      <c r="F150" s="103">
        <v>2.25</v>
      </c>
      <c r="G150" s="103">
        <v>358</v>
      </c>
      <c r="H150" s="101"/>
      <c r="I150" s="101"/>
      <c r="J150" s="111"/>
    </row>
    <row r="151" spans="1:10" ht="14.4" x14ac:dyDescent="0.3">
      <c r="A151" s="110" t="str">
        <f t="shared" si="2"/>
        <v>S160/An2,25</v>
      </c>
      <c r="B151" s="101" t="s">
        <v>2926</v>
      </c>
      <c r="C151" s="101" t="s">
        <v>3095</v>
      </c>
      <c r="D151" s="102">
        <v>4.5</v>
      </c>
      <c r="E151" s="101" t="s">
        <v>6</v>
      </c>
      <c r="F151" s="103">
        <v>2.25</v>
      </c>
      <c r="G151" s="103">
        <v>358</v>
      </c>
      <c r="H151" s="101"/>
      <c r="I151" s="101"/>
      <c r="J151" s="111"/>
    </row>
    <row r="152" spans="1:10" ht="14.4" x14ac:dyDescent="0.3">
      <c r="A152" s="110" t="str">
        <f t="shared" si="2"/>
        <v>S160/An67,5</v>
      </c>
      <c r="B152" s="101" t="s">
        <v>2926</v>
      </c>
      <c r="C152" s="101" t="s">
        <v>3095</v>
      </c>
      <c r="D152" s="102">
        <v>4.5</v>
      </c>
      <c r="E152" s="101" t="s">
        <v>6</v>
      </c>
      <c r="F152" s="103">
        <v>67.5</v>
      </c>
      <c r="G152" s="103">
        <v>309</v>
      </c>
      <c r="H152" s="101"/>
      <c r="I152" s="101"/>
      <c r="J152" s="111"/>
    </row>
    <row r="153" spans="1:10" ht="14.4" x14ac:dyDescent="0.3">
      <c r="A153" s="110" t="str">
        <f t="shared" si="2"/>
        <v>S160/An4,5</v>
      </c>
      <c r="B153" s="101" t="s">
        <v>2926</v>
      </c>
      <c r="C153" s="101" t="s">
        <v>3095</v>
      </c>
      <c r="D153" s="102">
        <v>4.5</v>
      </c>
      <c r="E153" s="101" t="s">
        <v>6</v>
      </c>
      <c r="F153" s="103">
        <v>4.5</v>
      </c>
      <c r="G153" s="103">
        <v>325</v>
      </c>
      <c r="H153" s="101"/>
      <c r="I153" s="101"/>
      <c r="J153" s="111"/>
    </row>
    <row r="154" spans="1:10" ht="14.4" x14ac:dyDescent="0.3">
      <c r="A154" s="110" t="str">
        <f t="shared" si="2"/>
        <v>S160/Zl67,5</v>
      </c>
      <c r="B154" s="101" t="s">
        <v>2927</v>
      </c>
      <c r="C154" s="101" t="s">
        <v>3096</v>
      </c>
      <c r="D154" s="102">
        <v>4.5</v>
      </c>
      <c r="E154" s="101" t="s">
        <v>6</v>
      </c>
      <c r="F154" s="103">
        <v>67.5</v>
      </c>
      <c r="G154" s="103">
        <v>339</v>
      </c>
      <c r="H154" s="101"/>
      <c r="I154" s="101"/>
      <c r="J154" s="111"/>
    </row>
    <row r="155" spans="1:10" ht="14.4" x14ac:dyDescent="0.3">
      <c r="A155" s="110" t="str">
        <f t="shared" si="2"/>
        <v>S160/Zl2,25</v>
      </c>
      <c r="B155" s="101" t="s">
        <v>2927</v>
      </c>
      <c r="C155" s="101" t="s">
        <v>3096</v>
      </c>
      <c r="D155" s="102">
        <v>4.5</v>
      </c>
      <c r="E155" s="101" t="s">
        <v>6</v>
      </c>
      <c r="F155" s="103">
        <v>2.25</v>
      </c>
      <c r="G155" s="103">
        <v>393</v>
      </c>
      <c r="H155" s="101"/>
      <c r="I155" s="101"/>
      <c r="J155" s="111"/>
    </row>
    <row r="156" spans="1:10" ht="14.4" x14ac:dyDescent="0.3">
      <c r="A156" s="110" t="str">
        <f t="shared" si="2"/>
        <v>S160/Zl4,5</v>
      </c>
      <c r="B156" s="101" t="s">
        <v>2927</v>
      </c>
      <c r="C156" s="101" t="s">
        <v>3096</v>
      </c>
      <c r="D156" s="102">
        <v>4.5</v>
      </c>
      <c r="E156" s="101" t="s">
        <v>6</v>
      </c>
      <c r="F156" s="103">
        <v>4.5</v>
      </c>
      <c r="G156" s="103">
        <v>357</v>
      </c>
      <c r="H156" s="101"/>
      <c r="I156" s="101"/>
      <c r="J156" s="111"/>
    </row>
    <row r="157" spans="1:10" ht="14.4" x14ac:dyDescent="0.3">
      <c r="A157" s="110" t="str">
        <f t="shared" si="2"/>
        <v>S068/Zl4</v>
      </c>
      <c r="B157" s="101" t="s">
        <v>2928</v>
      </c>
      <c r="C157" s="101" t="s">
        <v>3098</v>
      </c>
      <c r="D157" s="102">
        <v>4</v>
      </c>
      <c r="E157" s="101" t="s">
        <v>6</v>
      </c>
      <c r="F157" s="103">
        <v>4</v>
      </c>
      <c r="G157" s="103">
        <v>295</v>
      </c>
      <c r="H157" s="101"/>
      <c r="I157" s="101"/>
      <c r="J157" s="111"/>
    </row>
    <row r="158" spans="1:10" ht="14.4" x14ac:dyDescent="0.3">
      <c r="A158" s="110" t="str">
        <f t="shared" si="2"/>
        <v>S068/Zl0,1</v>
      </c>
      <c r="B158" s="101" t="s">
        <v>2928</v>
      </c>
      <c r="C158" s="101" t="s">
        <v>3098</v>
      </c>
      <c r="D158" s="102">
        <v>4</v>
      </c>
      <c r="E158" s="101" t="s">
        <v>6</v>
      </c>
      <c r="F158" s="103">
        <v>0.1</v>
      </c>
      <c r="G158" s="103">
        <v>375</v>
      </c>
      <c r="H158" s="101"/>
      <c r="I158" s="101"/>
      <c r="J158" s="111"/>
    </row>
    <row r="159" spans="1:10" ht="14.4" x14ac:dyDescent="0.3">
      <c r="A159" s="110" t="str">
        <f t="shared" si="2"/>
        <v>S068/Zl2</v>
      </c>
      <c r="B159" s="101" t="s">
        <v>2928</v>
      </c>
      <c r="C159" s="101" t="s">
        <v>3098</v>
      </c>
      <c r="D159" s="102">
        <v>4</v>
      </c>
      <c r="E159" s="101" t="s">
        <v>6</v>
      </c>
      <c r="F159" s="103">
        <v>2</v>
      </c>
      <c r="G159" s="103">
        <v>325</v>
      </c>
      <c r="H159" s="101"/>
      <c r="I159" s="101"/>
      <c r="J159" s="111"/>
    </row>
    <row r="160" spans="1:10" ht="14.4" x14ac:dyDescent="0.3">
      <c r="A160" s="110" t="str">
        <f t="shared" si="2"/>
        <v>S068/Zl100</v>
      </c>
      <c r="B160" s="101" t="s">
        <v>2928</v>
      </c>
      <c r="C160" s="101" t="s">
        <v>3098</v>
      </c>
      <c r="D160" s="102">
        <v>4</v>
      </c>
      <c r="E160" s="101" t="s">
        <v>6</v>
      </c>
      <c r="F160" s="103">
        <v>100</v>
      </c>
      <c r="G160" s="103">
        <v>280</v>
      </c>
      <c r="H160" s="101"/>
      <c r="I160" s="101"/>
      <c r="J160" s="111"/>
    </row>
    <row r="161" spans="1:10" ht="26.4" x14ac:dyDescent="0.3">
      <c r="A161" s="110" t="str">
        <f t="shared" si="2"/>
        <v>S068/LED/Zl100</v>
      </c>
      <c r="B161" s="101" t="s">
        <v>2929</v>
      </c>
      <c r="C161" s="101" t="s">
        <v>3099</v>
      </c>
      <c r="D161" s="102">
        <v>4</v>
      </c>
      <c r="E161" s="101" t="s">
        <v>6</v>
      </c>
      <c r="F161" s="103">
        <v>100</v>
      </c>
      <c r="G161" s="103">
        <v>342</v>
      </c>
      <c r="H161" s="101"/>
      <c r="I161" s="101"/>
      <c r="J161" s="111"/>
    </row>
    <row r="162" spans="1:10" ht="14.4" x14ac:dyDescent="0.3">
      <c r="A162" s="110" t="str">
        <f t="shared" si="2"/>
        <v>S068/LED/Zl2</v>
      </c>
      <c r="B162" s="101" t="s">
        <v>2929</v>
      </c>
      <c r="C162" s="101" t="s">
        <v>3099</v>
      </c>
      <c r="D162" s="102">
        <v>4</v>
      </c>
      <c r="E162" s="101" t="s">
        <v>6</v>
      </c>
      <c r="F162" s="103">
        <v>2</v>
      </c>
      <c r="G162" s="103">
        <v>396</v>
      </c>
      <c r="H162" s="101"/>
      <c r="I162" s="101"/>
      <c r="J162" s="111"/>
    </row>
    <row r="163" spans="1:10" ht="26.4" x14ac:dyDescent="0.3">
      <c r="A163" s="110" t="str">
        <f t="shared" si="2"/>
        <v>S068/LED/Zl0,1</v>
      </c>
      <c r="B163" s="101" t="s">
        <v>2929</v>
      </c>
      <c r="C163" s="101" t="s">
        <v>3099</v>
      </c>
      <c r="D163" s="102">
        <v>4</v>
      </c>
      <c r="E163" s="101" t="s">
        <v>6</v>
      </c>
      <c r="F163" s="103">
        <v>0.1</v>
      </c>
      <c r="G163" s="103">
        <v>457</v>
      </c>
      <c r="H163" s="101"/>
      <c r="I163" s="101"/>
      <c r="J163" s="111"/>
    </row>
    <row r="164" spans="1:10" ht="14.4" x14ac:dyDescent="0.3">
      <c r="A164" s="110" t="str">
        <f t="shared" si="2"/>
        <v>S068/LED/Zl4</v>
      </c>
      <c r="B164" s="101" t="s">
        <v>2929</v>
      </c>
      <c r="C164" s="101" t="s">
        <v>3099</v>
      </c>
      <c r="D164" s="102">
        <v>4</v>
      </c>
      <c r="E164" s="101" t="s">
        <v>6</v>
      </c>
      <c r="F164" s="103">
        <v>4</v>
      </c>
      <c r="G164" s="103">
        <v>360</v>
      </c>
      <c r="H164" s="101"/>
      <c r="I164" s="101"/>
      <c r="J164" s="111"/>
    </row>
    <row r="165" spans="1:10" ht="14.4" x14ac:dyDescent="0.3">
      <c r="A165" s="110" t="str">
        <f t="shared" si="2"/>
        <v>S156/r2/011</v>
      </c>
      <c r="B165" s="101" t="s">
        <v>2930</v>
      </c>
      <c r="C165" s="101" t="s">
        <v>117</v>
      </c>
      <c r="D165" s="102">
        <v>1</v>
      </c>
      <c r="E165" s="101" t="s">
        <v>35</v>
      </c>
      <c r="F165" s="103">
        <v>1</v>
      </c>
      <c r="G165" s="103">
        <v>179</v>
      </c>
      <c r="H165" s="101"/>
      <c r="I165" s="101"/>
      <c r="J165" s="111"/>
    </row>
    <row r="166" spans="1:10" ht="14.4" x14ac:dyDescent="0.3">
      <c r="A166" s="110" t="str">
        <f t="shared" si="2"/>
        <v>S156/r2/021</v>
      </c>
      <c r="B166" s="101" t="s">
        <v>2931</v>
      </c>
      <c r="C166" s="101" t="s">
        <v>119</v>
      </c>
      <c r="D166" s="102">
        <v>1</v>
      </c>
      <c r="E166" s="101" t="s">
        <v>35</v>
      </c>
      <c r="F166" s="103">
        <v>1</v>
      </c>
      <c r="G166" s="103">
        <v>179</v>
      </c>
      <c r="H166" s="101"/>
      <c r="I166" s="101"/>
      <c r="J166" s="111"/>
    </row>
    <row r="167" spans="1:10" ht="14.4" x14ac:dyDescent="0.3">
      <c r="A167" s="110" t="str">
        <f t="shared" si="2"/>
        <v>S156/r2/Al1</v>
      </c>
      <c r="B167" s="101" t="s">
        <v>2932</v>
      </c>
      <c r="C167" s="101" t="s">
        <v>121</v>
      </c>
      <c r="D167" s="102">
        <v>1</v>
      </c>
      <c r="E167" s="101" t="s">
        <v>35</v>
      </c>
      <c r="F167" s="103">
        <v>1</v>
      </c>
      <c r="G167" s="103">
        <v>179</v>
      </c>
      <c r="H167" s="101"/>
      <c r="I167" s="101"/>
      <c r="J167" s="111"/>
    </row>
    <row r="168" spans="1:10" ht="14.4" x14ac:dyDescent="0.3">
      <c r="A168" s="110" t="str">
        <f t="shared" si="2"/>
        <v>S156/r2/An1</v>
      </c>
      <c r="B168" s="101" t="s">
        <v>2933</v>
      </c>
      <c r="C168" s="101" t="s">
        <v>123</v>
      </c>
      <c r="D168" s="102">
        <v>1</v>
      </c>
      <c r="E168" s="101" t="s">
        <v>35</v>
      </c>
      <c r="F168" s="103">
        <v>1</v>
      </c>
      <c r="G168" s="103">
        <v>179</v>
      </c>
      <c r="H168" s="101"/>
      <c r="I168" s="101"/>
      <c r="J168" s="111"/>
    </row>
    <row r="169" spans="1:10" ht="14.4" x14ac:dyDescent="0.3">
      <c r="A169" s="110" t="str">
        <f t="shared" si="2"/>
        <v>S156/r2/Ne1</v>
      </c>
      <c r="B169" s="101" t="s">
        <v>2934</v>
      </c>
      <c r="C169" s="101" t="s">
        <v>125</v>
      </c>
      <c r="D169" s="102">
        <v>1</v>
      </c>
      <c r="E169" s="101" t="s">
        <v>35</v>
      </c>
      <c r="F169" s="103">
        <v>1</v>
      </c>
      <c r="G169" s="103">
        <v>179</v>
      </c>
      <c r="H169" s="101"/>
      <c r="I169" s="101"/>
      <c r="J169" s="111"/>
    </row>
    <row r="170" spans="1:10" ht="26.4" x14ac:dyDescent="0.3">
      <c r="A170" s="110" t="str">
        <f t="shared" si="2"/>
        <v>S056/LED/Zl2,05</v>
      </c>
      <c r="B170" s="101" t="s">
        <v>2935</v>
      </c>
      <c r="C170" s="101" t="s">
        <v>3100</v>
      </c>
      <c r="D170" s="102">
        <v>4.0999999999999996</v>
      </c>
      <c r="E170" s="101" t="s">
        <v>6</v>
      </c>
      <c r="F170" s="103">
        <v>2.0499999999999998</v>
      </c>
      <c r="G170" s="103">
        <v>492</v>
      </c>
      <c r="H170" s="101"/>
      <c r="I170" s="101"/>
      <c r="J170" s="111"/>
    </row>
    <row r="171" spans="1:10" ht="26.4" x14ac:dyDescent="0.3">
      <c r="A171" s="110" t="str">
        <f t="shared" si="2"/>
        <v>S056/LED/Zl0,1</v>
      </c>
      <c r="B171" s="101" t="s">
        <v>2935</v>
      </c>
      <c r="C171" s="101" t="s">
        <v>3100</v>
      </c>
      <c r="D171" s="102">
        <v>4.0999999999999996</v>
      </c>
      <c r="E171" s="101" t="s">
        <v>6</v>
      </c>
      <c r="F171" s="103">
        <v>0.1</v>
      </c>
      <c r="G171" s="103">
        <v>568</v>
      </c>
      <c r="H171" s="101"/>
      <c r="I171" s="101"/>
      <c r="J171" s="111"/>
    </row>
    <row r="172" spans="1:10" ht="26.4" x14ac:dyDescent="0.3">
      <c r="A172" s="110" t="str">
        <f t="shared" si="2"/>
        <v>S056/LED/Zl4,1</v>
      </c>
      <c r="B172" s="101" t="s">
        <v>2935</v>
      </c>
      <c r="C172" s="101" t="s">
        <v>3100</v>
      </c>
      <c r="D172" s="102">
        <v>4.0999999999999996</v>
      </c>
      <c r="E172" s="101" t="s">
        <v>6</v>
      </c>
      <c r="F172" s="103">
        <v>4.0999999999999996</v>
      </c>
      <c r="G172" s="103">
        <v>447</v>
      </c>
      <c r="H172" s="101"/>
      <c r="I172" s="101"/>
      <c r="J172" s="111"/>
    </row>
    <row r="173" spans="1:10" ht="26.4" x14ac:dyDescent="0.3">
      <c r="A173" s="110" t="str">
        <f t="shared" si="2"/>
        <v>S056/LED/Zl65,6</v>
      </c>
      <c r="B173" s="101" t="s">
        <v>2935</v>
      </c>
      <c r="C173" s="101" t="s">
        <v>3100</v>
      </c>
      <c r="D173" s="102">
        <v>4.0999999999999996</v>
      </c>
      <c r="E173" s="101" t="s">
        <v>6</v>
      </c>
      <c r="F173" s="103">
        <v>65.599999999999994</v>
      </c>
      <c r="G173" s="103">
        <v>425</v>
      </c>
      <c r="H173" s="101"/>
      <c r="I173" s="101"/>
      <c r="J173" s="111"/>
    </row>
    <row r="174" spans="1:10" ht="14.4" x14ac:dyDescent="0.3">
      <c r="A174" s="110" t="str">
        <f t="shared" si="2"/>
        <v>S156/p2/011</v>
      </c>
      <c r="B174" s="101" t="s">
        <v>2936</v>
      </c>
      <c r="C174" s="101" t="s">
        <v>103</v>
      </c>
      <c r="D174" s="102">
        <v>1</v>
      </c>
      <c r="E174" s="101" t="s">
        <v>35</v>
      </c>
      <c r="F174" s="103">
        <v>1</v>
      </c>
      <c r="G174" s="103">
        <v>179</v>
      </c>
      <c r="H174" s="101"/>
      <c r="I174" s="101"/>
      <c r="J174" s="111"/>
    </row>
    <row r="175" spans="1:10" ht="14.4" x14ac:dyDescent="0.3">
      <c r="A175" s="110" t="str">
        <f t="shared" si="2"/>
        <v>S156/p2/021</v>
      </c>
      <c r="B175" s="101" t="s">
        <v>2937</v>
      </c>
      <c r="C175" s="101" t="s">
        <v>105</v>
      </c>
      <c r="D175" s="102">
        <v>1</v>
      </c>
      <c r="E175" s="101" t="s">
        <v>35</v>
      </c>
      <c r="F175" s="103">
        <v>1</v>
      </c>
      <c r="G175" s="103">
        <v>179</v>
      </c>
      <c r="H175" s="101"/>
      <c r="I175" s="101"/>
      <c r="J175" s="111"/>
    </row>
    <row r="176" spans="1:10" ht="14.4" x14ac:dyDescent="0.3">
      <c r="A176" s="110" t="str">
        <f t="shared" si="2"/>
        <v>S156/p2/Al1</v>
      </c>
      <c r="B176" s="101" t="s">
        <v>2938</v>
      </c>
      <c r="C176" s="101" t="s">
        <v>107</v>
      </c>
      <c r="D176" s="102">
        <v>1</v>
      </c>
      <c r="E176" s="101" t="s">
        <v>35</v>
      </c>
      <c r="F176" s="103">
        <v>1</v>
      </c>
      <c r="G176" s="103">
        <v>179</v>
      </c>
      <c r="H176" s="101"/>
      <c r="I176" s="101"/>
      <c r="J176" s="111"/>
    </row>
    <row r="177" spans="1:10" ht="14.4" x14ac:dyDescent="0.3">
      <c r="A177" s="110" t="str">
        <f t="shared" si="2"/>
        <v>S156/p2/An1</v>
      </c>
      <c r="B177" s="101" t="s">
        <v>2939</v>
      </c>
      <c r="C177" s="101" t="s">
        <v>109</v>
      </c>
      <c r="D177" s="102">
        <v>1</v>
      </c>
      <c r="E177" s="101" t="s">
        <v>35</v>
      </c>
      <c r="F177" s="102">
        <v>1</v>
      </c>
      <c r="G177" s="103">
        <v>179</v>
      </c>
      <c r="H177" s="101"/>
      <c r="I177" s="101"/>
      <c r="J177" s="111"/>
    </row>
    <row r="178" spans="1:10" ht="14.4" x14ac:dyDescent="0.3">
      <c r="A178" s="110" t="str">
        <f t="shared" si="2"/>
        <v>S156/p2/Ne1</v>
      </c>
      <c r="B178" s="101" t="s">
        <v>2940</v>
      </c>
      <c r="C178" s="101" t="s">
        <v>111</v>
      </c>
      <c r="D178" s="102">
        <v>1</v>
      </c>
      <c r="E178" s="101" t="s">
        <v>35</v>
      </c>
      <c r="F178" s="102">
        <v>1</v>
      </c>
      <c r="G178" s="103">
        <v>179</v>
      </c>
      <c r="H178" s="101"/>
      <c r="I178" s="101"/>
      <c r="J178" s="111"/>
    </row>
    <row r="179" spans="1:10" ht="14.4" x14ac:dyDescent="0.3">
      <c r="A179" s="110" t="str">
        <f t="shared" si="2"/>
        <v>S156/p2/Zl1</v>
      </c>
      <c r="B179" s="101" t="s">
        <v>2941</v>
      </c>
      <c r="C179" s="101" t="s">
        <v>3101</v>
      </c>
      <c r="D179" s="102">
        <v>1</v>
      </c>
      <c r="E179" s="101" t="s">
        <v>35</v>
      </c>
      <c r="F179" s="102">
        <v>1</v>
      </c>
      <c r="G179" s="103">
        <v>179</v>
      </c>
      <c r="H179" s="101"/>
      <c r="I179" s="101"/>
      <c r="J179" s="111"/>
    </row>
    <row r="180" spans="1:10" ht="14.4" x14ac:dyDescent="0.3">
      <c r="A180" s="110" t="str">
        <f t="shared" si="2"/>
        <v>S056/z2/Zl_L1</v>
      </c>
      <c r="B180" s="101" t="s">
        <v>2942</v>
      </c>
      <c r="C180" s="101" t="s">
        <v>3102</v>
      </c>
      <c r="D180" s="102">
        <v>1</v>
      </c>
      <c r="E180" s="101" t="s">
        <v>35</v>
      </c>
      <c r="F180" s="102">
        <v>1</v>
      </c>
      <c r="G180" s="103">
        <v>141</v>
      </c>
      <c r="H180" s="101"/>
      <c r="I180" s="101"/>
      <c r="J180" s="111"/>
    </row>
    <row r="181" spans="1:10" ht="14.4" x14ac:dyDescent="0.3">
      <c r="A181" s="110" t="str">
        <f t="shared" si="2"/>
        <v>S056/z2/Zl_P1</v>
      </c>
      <c r="B181" s="101" t="s">
        <v>2943</v>
      </c>
      <c r="C181" s="101" t="s">
        <v>3103</v>
      </c>
      <c r="D181" s="102">
        <v>1</v>
      </c>
      <c r="E181" s="101" t="s">
        <v>35</v>
      </c>
      <c r="F181" s="102">
        <v>1</v>
      </c>
      <c r="G181" s="103">
        <v>141</v>
      </c>
      <c r="H181" s="101"/>
      <c r="I181" s="101"/>
      <c r="J181" s="111"/>
    </row>
    <row r="182" spans="1:10" ht="14.4" x14ac:dyDescent="0.3">
      <c r="A182" s="110" t="str">
        <f t="shared" si="2"/>
        <v>S057/z2/Zl1</v>
      </c>
      <c r="B182" s="101" t="s">
        <v>2944</v>
      </c>
      <c r="C182" s="101" t="s">
        <v>3104</v>
      </c>
      <c r="D182" s="102">
        <v>1</v>
      </c>
      <c r="E182" s="101" t="s">
        <v>35</v>
      </c>
      <c r="F182" s="102">
        <v>1</v>
      </c>
      <c r="G182" s="103">
        <v>141</v>
      </c>
      <c r="H182" s="101"/>
      <c r="I182" s="101"/>
      <c r="J182" s="111"/>
    </row>
    <row r="183" spans="1:10" ht="14.4" x14ac:dyDescent="0.3">
      <c r="A183" s="110" t="str">
        <f t="shared" si="2"/>
        <v>S157/p2/011</v>
      </c>
      <c r="B183" s="101" t="s">
        <v>2945</v>
      </c>
      <c r="C183" s="101" t="s">
        <v>103</v>
      </c>
      <c r="D183" s="102">
        <v>1</v>
      </c>
      <c r="E183" s="101" t="s">
        <v>35</v>
      </c>
      <c r="F183" s="102">
        <v>1</v>
      </c>
      <c r="G183" s="103">
        <v>179</v>
      </c>
      <c r="H183" s="101"/>
      <c r="I183" s="101"/>
      <c r="J183" s="111"/>
    </row>
    <row r="184" spans="1:10" ht="14.4" x14ac:dyDescent="0.3">
      <c r="A184" s="110" t="str">
        <f t="shared" si="2"/>
        <v>S157/p2/021</v>
      </c>
      <c r="B184" s="101" t="s">
        <v>2946</v>
      </c>
      <c r="C184" s="101" t="s">
        <v>105</v>
      </c>
      <c r="D184" s="102">
        <v>1</v>
      </c>
      <c r="E184" s="101" t="s">
        <v>35</v>
      </c>
      <c r="F184" s="102">
        <v>1</v>
      </c>
      <c r="G184" s="103">
        <v>179</v>
      </c>
      <c r="H184" s="101"/>
      <c r="I184" s="101"/>
      <c r="J184" s="111"/>
    </row>
    <row r="185" spans="1:10" ht="14.4" x14ac:dyDescent="0.3">
      <c r="A185" s="110" t="str">
        <f t="shared" si="2"/>
        <v>S157/p2/Al1</v>
      </c>
      <c r="B185" s="101" t="s">
        <v>2947</v>
      </c>
      <c r="C185" s="101" t="s">
        <v>107</v>
      </c>
      <c r="D185" s="102">
        <v>1</v>
      </c>
      <c r="E185" s="101" t="s">
        <v>35</v>
      </c>
      <c r="F185" s="102">
        <v>1</v>
      </c>
      <c r="G185" s="103">
        <v>179</v>
      </c>
      <c r="H185" s="101"/>
      <c r="I185" s="101"/>
      <c r="J185" s="111"/>
    </row>
    <row r="186" spans="1:10" ht="14.4" x14ac:dyDescent="0.3">
      <c r="A186" s="110" t="str">
        <f t="shared" si="2"/>
        <v>S157/p2/An1</v>
      </c>
      <c r="B186" s="101" t="s">
        <v>2948</v>
      </c>
      <c r="C186" s="101" t="s">
        <v>109</v>
      </c>
      <c r="D186" s="102">
        <v>1</v>
      </c>
      <c r="E186" s="101" t="s">
        <v>35</v>
      </c>
      <c r="F186" s="102">
        <v>1</v>
      </c>
      <c r="G186" s="103">
        <v>179</v>
      </c>
      <c r="H186" s="101"/>
      <c r="I186" s="101"/>
      <c r="J186" s="111"/>
    </row>
    <row r="187" spans="1:10" ht="14.4" x14ac:dyDescent="0.3">
      <c r="A187" s="110" t="str">
        <f t="shared" si="2"/>
        <v>S157/p2/Ne1</v>
      </c>
      <c r="B187" s="101" t="s">
        <v>2949</v>
      </c>
      <c r="C187" s="101" t="s">
        <v>111</v>
      </c>
      <c r="D187" s="102">
        <v>1</v>
      </c>
      <c r="E187" s="101" t="s">
        <v>35</v>
      </c>
      <c r="F187" s="102">
        <v>1</v>
      </c>
      <c r="G187" s="103">
        <v>179</v>
      </c>
      <c r="H187" s="101"/>
      <c r="I187" s="101"/>
      <c r="J187" s="111"/>
    </row>
    <row r="188" spans="1:10" ht="14.4" x14ac:dyDescent="0.3">
      <c r="A188" s="110" t="str">
        <f t="shared" si="2"/>
        <v>S157/p2/Zl1</v>
      </c>
      <c r="B188" s="101" t="s">
        <v>2950</v>
      </c>
      <c r="C188" s="101" t="s">
        <v>3101</v>
      </c>
      <c r="D188" s="102">
        <v>1</v>
      </c>
      <c r="E188" s="101" t="s">
        <v>35</v>
      </c>
      <c r="F188" s="102">
        <v>1</v>
      </c>
      <c r="G188" s="103">
        <v>179</v>
      </c>
      <c r="H188" s="101"/>
      <c r="I188" s="101"/>
      <c r="J188" s="111"/>
    </row>
    <row r="189" spans="1:10" ht="14.4" x14ac:dyDescent="0.3">
      <c r="A189" s="110" t="str">
        <f t="shared" si="2"/>
        <v>S157/r2/011</v>
      </c>
      <c r="B189" s="101" t="s">
        <v>2951</v>
      </c>
      <c r="C189" s="101" t="s">
        <v>117</v>
      </c>
      <c r="D189" s="102">
        <v>1</v>
      </c>
      <c r="E189" s="101" t="s">
        <v>35</v>
      </c>
      <c r="F189" s="102">
        <v>1</v>
      </c>
      <c r="G189" s="103">
        <v>179</v>
      </c>
      <c r="H189" s="101"/>
      <c r="I189" s="101"/>
      <c r="J189" s="111"/>
    </row>
    <row r="190" spans="1:10" thickBot="1" x14ac:dyDescent="0.35">
      <c r="A190" s="110" t="str">
        <f t="shared" si="2"/>
        <v>S157/r2/021</v>
      </c>
      <c r="B190" s="104" t="s">
        <v>2952</v>
      </c>
      <c r="C190" s="104" t="s">
        <v>119</v>
      </c>
      <c r="D190" s="105">
        <v>1</v>
      </c>
      <c r="E190" s="104" t="s">
        <v>35</v>
      </c>
      <c r="F190" s="102">
        <v>1</v>
      </c>
      <c r="G190" s="106">
        <v>179</v>
      </c>
      <c r="H190" s="101"/>
      <c r="I190" s="101"/>
      <c r="J190" s="111"/>
    </row>
    <row r="191" spans="1:10" thickTop="1" x14ac:dyDescent="0.3">
      <c r="A191" s="110" t="str">
        <f t="shared" si="2"/>
        <v>S157/r2/Al1</v>
      </c>
      <c r="B191" s="101" t="s">
        <v>2953</v>
      </c>
      <c r="C191" s="101" t="s">
        <v>121</v>
      </c>
      <c r="D191" s="102">
        <v>1</v>
      </c>
      <c r="E191" s="101" t="s">
        <v>35</v>
      </c>
      <c r="F191" s="103">
        <v>1</v>
      </c>
      <c r="G191" s="103">
        <v>179</v>
      </c>
      <c r="H191" s="101"/>
      <c r="I191" s="101"/>
      <c r="J191" s="111"/>
    </row>
    <row r="192" spans="1:10" ht="17.25" customHeight="1" x14ac:dyDescent="0.3">
      <c r="A192" s="110" t="str">
        <f t="shared" si="2"/>
        <v>S157/r2/An1</v>
      </c>
      <c r="B192" s="101" t="s">
        <v>2954</v>
      </c>
      <c r="C192" s="101" t="s">
        <v>123</v>
      </c>
      <c r="D192" s="102">
        <v>1</v>
      </c>
      <c r="E192" s="101" t="s">
        <v>35</v>
      </c>
      <c r="F192" s="103">
        <v>1</v>
      </c>
      <c r="G192" s="103">
        <v>179</v>
      </c>
      <c r="H192" s="101"/>
      <c r="I192" s="101"/>
      <c r="J192" s="111"/>
    </row>
    <row r="193" spans="1:10" ht="14.4" x14ac:dyDescent="0.3">
      <c r="A193" s="110" t="str">
        <f t="shared" si="2"/>
        <v>S157/r2/Ne1</v>
      </c>
      <c r="B193" s="101" t="s">
        <v>2955</v>
      </c>
      <c r="C193" s="101" t="s">
        <v>125</v>
      </c>
      <c r="D193" s="102">
        <v>1</v>
      </c>
      <c r="E193" s="101" t="s">
        <v>35</v>
      </c>
      <c r="F193" s="103">
        <v>1</v>
      </c>
      <c r="G193" s="103">
        <v>179</v>
      </c>
      <c r="H193" s="113"/>
      <c r="I193" s="113"/>
      <c r="J193" s="116"/>
    </row>
    <row r="194" spans="1:10" ht="14.4" x14ac:dyDescent="0.3">
      <c r="A194" s="110" t="str">
        <f t="shared" si="2"/>
        <v>S159/k1</v>
      </c>
      <c r="B194" s="101" t="s">
        <v>2956</v>
      </c>
      <c r="C194" s="101" t="s">
        <v>3105</v>
      </c>
      <c r="D194" s="102">
        <v>1</v>
      </c>
      <c r="E194" s="101" t="s">
        <v>35</v>
      </c>
      <c r="F194" s="103">
        <v>1</v>
      </c>
      <c r="G194" s="103">
        <v>35</v>
      </c>
      <c r="H194" s="101"/>
      <c r="I194" s="101"/>
      <c r="J194" s="111"/>
    </row>
    <row r="195" spans="1:10" ht="14.4" x14ac:dyDescent="0.3">
      <c r="A195" s="110" t="str">
        <f t="shared" ref="A195:A258" si="3">_xlfn.CONCAT(B195,F195)</f>
        <v>S160/k1</v>
      </c>
      <c r="B195" s="101" t="s">
        <v>2957</v>
      </c>
      <c r="C195" s="101" t="s">
        <v>3106</v>
      </c>
      <c r="D195" s="102">
        <v>1</v>
      </c>
      <c r="E195" s="101" t="s">
        <v>35</v>
      </c>
      <c r="F195" s="103">
        <v>1</v>
      </c>
      <c r="G195" s="103">
        <v>35</v>
      </c>
      <c r="H195" s="101"/>
      <c r="I195" s="101"/>
      <c r="J195" s="111"/>
    </row>
    <row r="196" spans="1:10" ht="14.4" x14ac:dyDescent="0.3">
      <c r="A196" s="110" t="str">
        <f t="shared" si="3"/>
        <v>S159,S160/z1</v>
      </c>
      <c r="B196" s="101" t="s">
        <v>2958</v>
      </c>
      <c r="C196" s="101" t="s">
        <v>3107</v>
      </c>
      <c r="D196" s="102">
        <v>1</v>
      </c>
      <c r="E196" s="101" t="s">
        <v>35</v>
      </c>
      <c r="F196" s="103">
        <v>1</v>
      </c>
      <c r="G196" s="103">
        <v>19.5</v>
      </c>
      <c r="H196" s="101"/>
      <c r="I196" s="101"/>
      <c r="J196" s="111"/>
    </row>
    <row r="197" spans="1:10" ht="14.4" x14ac:dyDescent="0.3">
      <c r="A197" s="110" t="str">
        <f t="shared" si="3"/>
        <v>S160/š1</v>
      </c>
      <c r="B197" s="101" t="s">
        <v>2959</v>
      </c>
      <c r="C197" s="101" t="s">
        <v>3108</v>
      </c>
      <c r="D197" s="102">
        <v>1</v>
      </c>
      <c r="E197" s="101" t="s">
        <v>35</v>
      </c>
      <c r="F197" s="103">
        <v>1</v>
      </c>
      <c r="G197" s="103">
        <v>15</v>
      </c>
      <c r="H197" s="101"/>
      <c r="I197" s="101"/>
      <c r="J197" s="111"/>
    </row>
    <row r="198" spans="1:10" ht="14.4" x14ac:dyDescent="0.3">
      <c r="A198" s="110" t="str">
        <f t="shared" si="3"/>
        <v>S159,S160/v1</v>
      </c>
      <c r="B198" s="101" t="s">
        <v>2960</v>
      </c>
      <c r="C198" s="101" t="s">
        <v>3109</v>
      </c>
      <c r="D198" s="102">
        <v>1</v>
      </c>
      <c r="E198" s="101" t="s">
        <v>314</v>
      </c>
      <c r="F198" s="103">
        <v>1</v>
      </c>
      <c r="G198" s="103">
        <v>69</v>
      </c>
      <c r="H198" s="101"/>
      <c r="I198" s="101"/>
      <c r="J198" s="111"/>
    </row>
    <row r="199" spans="1:10" ht="14.4" x14ac:dyDescent="0.3">
      <c r="A199" s="110" t="str">
        <f t="shared" si="3"/>
        <v>S347/011</v>
      </c>
      <c r="B199" s="101" t="s">
        <v>2896</v>
      </c>
      <c r="C199" s="101" t="s">
        <v>3110</v>
      </c>
      <c r="D199" s="102">
        <v>1</v>
      </c>
      <c r="E199" s="101" t="s">
        <v>314</v>
      </c>
      <c r="F199" s="103">
        <v>1</v>
      </c>
      <c r="G199" s="103">
        <v>56</v>
      </c>
      <c r="H199" s="101"/>
      <c r="I199" s="101"/>
      <c r="J199" s="111"/>
    </row>
    <row r="200" spans="1:10" ht="14.4" x14ac:dyDescent="0.3">
      <c r="A200" s="110" t="str">
        <f t="shared" si="3"/>
        <v>S159/Al2,25</v>
      </c>
      <c r="B200" s="101" t="s">
        <v>3111</v>
      </c>
      <c r="C200" s="101" t="s">
        <v>3112</v>
      </c>
      <c r="D200" s="102">
        <v>4.5</v>
      </c>
      <c r="E200" s="101" t="s">
        <v>6</v>
      </c>
      <c r="F200" s="102">
        <v>2.25</v>
      </c>
      <c r="G200" s="103">
        <v>465</v>
      </c>
      <c r="H200" s="101"/>
      <c r="I200" s="101"/>
      <c r="J200" s="111"/>
    </row>
    <row r="201" spans="1:10" ht="14.4" x14ac:dyDescent="0.3">
      <c r="A201" s="110" t="str">
        <f t="shared" si="3"/>
        <v>S159/Al4,5</v>
      </c>
      <c r="B201" s="101" t="s">
        <v>3111</v>
      </c>
      <c r="C201" s="101" t="s">
        <v>3112</v>
      </c>
      <c r="D201" s="102">
        <v>4.5</v>
      </c>
      <c r="E201" s="101" t="s">
        <v>6</v>
      </c>
      <c r="F201" s="102">
        <v>4.5</v>
      </c>
      <c r="G201" s="103">
        <v>423</v>
      </c>
      <c r="H201" s="101"/>
      <c r="I201" s="101"/>
      <c r="J201" s="111"/>
    </row>
    <row r="202" spans="1:10" ht="14.4" x14ac:dyDescent="0.3">
      <c r="A202" s="110" t="str">
        <f t="shared" si="3"/>
        <v>S160/Al4,5</v>
      </c>
      <c r="B202" s="101" t="s">
        <v>3113</v>
      </c>
      <c r="C202" s="101" t="s">
        <v>3112</v>
      </c>
      <c r="D202" s="102">
        <v>4.5</v>
      </c>
      <c r="E202" s="101" t="s">
        <v>6</v>
      </c>
      <c r="F202" s="102">
        <v>4.5</v>
      </c>
      <c r="G202" s="103">
        <v>325</v>
      </c>
      <c r="H202" s="101"/>
      <c r="I202" s="101"/>
      <c r="J202" s="111"/>
    </row>
    <row r="203" spans="1:10" ht="14.4" x14ac:dyDescent="0.3">
      <c r="A203" s="110" t="str">
        <f t="shared" si="3"/>
        <v>S160/Al2,25</v>
      </c>
      <c r="B203" s="101" t="s">
        <v>3113</v>
      </c>
      <c r="C203" s="101" t="s">
        <v>3112</v>
      </c>
      <c r="D203" s="102">
        <v>4.5</v>
      </c>
      <c r="E203" s="101" t="s">
        <v>6</v>
      </c>
      <c r="F203" s="102">
        <v>2.25</v>
      </c>
      <c r="G203" s="103">
        <v>358</v>
      </c>
      <c r="H203" s="101"/>
      <c r="I203" s="101"/>
      <c r="J203" s="111"/>
    </row>
    <row r="204" spans="1:10" ht="14.4" x14ac:dyDescent="0.3">
      <c r="A204" s="110" t="str">
        <f t="shared" si="3"/>
        <v>S069/012</v>
      </c>
      <c r="B204" s="101" t="s">
        <v>3114</v>
      </c>
      <c r="C204" s="101" t="s">
        <v>3115</v>
      </c>
      <c r="D204" s="102">
        <v>4</v>
      </c>
      <c r="E204" s="101" t="s">
        <v>6</v>
      </c>
      <c r="F204" s="103">
        <v>2</v>
      </c>
      <c r="G204" s="103">
        <v>333</v>
      </c>
      <c r="H204" s="101"/>
      <c r="I204" s="101"/>
      <c r="J204" s="111"/>
    </row>
    <row r="205" spans="1:10" ht="14.4" x14ac:dyDescent="0.3">
      <c r="A205" s="110" t="str">
        <f t="shared" si="3"/>
        <v>S069/010,1</v>
      </c>
      <c r="B205" s="101" t="s">
        <v>3114</v>
      </c>
      <c r="C205" s="101" t="s">
        <v>3115</v>
      </c>
      <c r="D205" s="102">
        <v>4</v>
      </c>
      <c r="E205" s="101" t="s">
        <v>6</v>
      </c>
      <c r="F205" s="103">
        <v>0.1</v>
      </c>
      <c r="G205" s="103">
        <v>384</v>
      </c>
      <c r="H205" s="101"/>
      <c r="I205" s="101"/>
      <c r="J205" s="111"/>
    </row>
    <row r="206" spans="1:10" ht="14.4" x14ac:dyDescent="0.3">
      <c r="A206" s="110" t="str">
        <f t="shared" si="3"/>
        <v>S069/014</v>
      </c>
      <c r="B206" s="101" t="s">
        <v>3114</v>
      </c>
      <c r="C206" s="101" t="s">
        <v>3115</v>
      </c>
      <c r="D206" s="102">
        <v>4</v>
      </c>
      <c r="E206" s="101" t="s">
        <v>6</v>
      </c>
      <c r="F206" s="103">
        <v>4</v>
      </c>
      <c r="G206" s="103">
        <v>306</v>
      </c>
      <c r="H206" s="101"/>
      <c r="I206" s="101"/>
      <c r="J206" s="111"/>
    </row>
    <row r="207" spans="1:10" ht="14.4" x14ac:dyDescent="0.3">
      <c r="A207" s="110" t="str">
        <f t="shared" si="3"/>
        <v>S069/0160</v>
      </c>
      <c r="B207" s="101" t="s">
        <v>3114</v>
      </c>
      <c r="C207" s="101" t="s">
        <v>3115</v>
      </c>
      <c r="D207" s="102">
        <v>4</v>
      </c>
      <c r="E207" s="101" t="s">
        <v>6</v>
      </c>
      <c r="F207" s="103">
        <v>60</v>
      </c>
      <c r="G207" s="103">
        <v>295</v>
      </c>
      <c r="H207" s="101"/>
      <c r="I207" s="101"/>
      <c r="J207" s="111"/>
    </row>
    <row r="208" spans="1:10" ht="26.4" x14ac:dyDescent="0.3">
      <c r="A208" s="110" t="str">
        <f t="shared" si="3"/>
        <v>S159/dub/2,72,7</v>
      </c>
      <c r="B208" s="101" t="s">
        <v>3116</v>
      </c>
      <c r="C208" s="101" t="s">
        <v>3117</v>
      </c>
      <c r="D208" s="102">
        <v>2.7</v>
      </c>
      <c r="E208" s="101" t="s">
        <v>6</v>
      </c>
      <c r="F208" s="102">
        <v>2.7</v>
      </c>
      <c r="G208" s="103">
        <v>845</v>
      </c>
      <c r="H208" s="101"/>
      <c r="I208" s="101"/>
      <c r="J208" s="111"/>
    </row>
    <row r="209" spans="1:10" ht="26.4" x14ac:dyDescent="0.3">
      <c r="A209" s="110" t="str">
        <f t="shared" si="3"/>
        <v>S160/dub/2,72,7</v>
      </c>
      <c r="B209" s="101" t="s">
        <v>3118</v>
      </c>
      <c r="C209" s="101" t="s">
        <v>3117</v>
      </c>
      <c r="D209" s="102">
        <v>2.7</v>
      </c>
      <c r="E209" s="101" t="s">
        <v>6</v>
      </c>
      <c r="F209" s="102">
        <v>2.7</v>
      </c>
      <c r="G209" s="103">
        <v>776</v>
      </c>
      <c r="H209" s="101"/>
      <c r="I209" s="101"/>
      <c r="J209" s="111"/>
    </row>
    <row r="210" spans="1:10" ht="26.4" x14ac:dyDescent="0.3">
      <c r="A210" s="110" t="str">
        <f t="shared" si="3"/>
        <v>S056/LED/0165,6</v>
      </c>
      <c r="B210" s="101" t="s">
        <v>84</v>
      </c>
      <c r="C210" s="101" t="s">
        <v>85</v>
      </c>
      <c r="D210" s="102">
        <v>4.0999999999999996</v>
      </c>
      <c r="E210" s="101" t="s">
        <v>6</v>
      </c>
      <c r="F210" s="102">
        <v>65.599999999999994</v>
      </c>
      <c r="G210" s="103">
        <v>377</v>
      </c>
      <c r="H210" s="101"/>
      <c r="I210" s="101"/>
      <c r="J210" s="111"/>
    </row>
    <row r="211" spans="1:10" ht="26.4" x14ac:dyDescent="0.3">
      <c r="A211" s="110" t="str">
        <f t="shared" si="3"/>
        <v>S056/LED/014,1</v>
      </c>
      <c r="B211" s="101" t="s">
        <v>84</v>
      </c>
      <c r="C211" s="101" t="s">
        <v>85</v>
      </c>
      <c r="D211" s="102">
        <v>4.0999999999999996</v>
      </c>
      <c r="E211" s="101" t="s">
        <v>6</v>
      </c>
      <c r="F211" s="102">
        <v>4.0999999999999996</v>
      </c>
      <c r="G211" s="103">
        <v>397</v>
      </c>
      <c r="H211" s="101"/>
      <c r="I211" s="101"/>
      <c r="J211" s="111"/>
    </row>
    <row r="212" spans="1:10" ht="26.4" x14ac:dyDescent="0.3">
      <c r="A212" s="110" t="str">
        <f t="shared" si="3"/>
        <v>S056/LED/010,1</v>
      </c>
      <c r="B212" s="101" t="s">
        <v>84</v>
      </c>
      <c r="C212" s="101" t="s">
        <v>85</v>
      </c>
      <c r="D212" s="102">
        <v>4.0999999999999996</v>
      </c>
      <c r="E212" s="101" t="s">
        <v>6</v>
      </c>
      <c r="F212" s="102">
        <v>0.1</v>
      </c>
      <c r="G212" s="103">
        <v>504</v>
      </c>
      <c r="H212" s="101"/>
      <c r="I212" s="101"/>
      <c r="J212" s="111"/>
    </row>
    <row r="213" spans="1:10" ht="26.4" x14ac:dyDescent="0.3">
      <c r="A213" s="110" t="str">
        <f t="shared" si="3"/>
        <v>S056/LED/012,05</v>
      </c>
      <c r="B213" s="101" t="s">
        <v>84</v>
      </c>
      <c r="C213" s="101" t="s">
        <v>85</v>
      </c>
      <c r="D213" s="102">
        <v>4.0999999999999996</v>
      </c>
      <c r="E213" s="101" t="s">
        <v>6</v>
      </c>
      <c r="F213" s="102">
        <v>2.0499999999999998</v>
      </c>
      <c r="G213" s="103">
        <v>437</v>
      </c>
      <c r="H213" s="101"/>
      <c r="I213" s="101"/>
      <c r="J213" s="111"/>
    </row>
    <row r="214" spans="1:10" ht="14.4" x14ac:dyDescent="0.3">
      <c r="A214" s="110" t="str">
        <f t="shared" si="3"/>
        <v>S2512/Al2,9</v>
      </c>
      <c r="B214" s="101" t="s">
        <v>304</v>
      </c>
      <c r="C214" s="101" t="s">
        <v>305</v>
      </c>
      <c r="D214" s="102">
        <v>2.9</v>
      </c>
      <c r="E214" s="101" t="s">
        <v>6</v>
      </c>
      <c r="F214" s="102">
        <v>2.9</v>
      </c>
      <c r="G214" s="103">
        <v>194</v>
      </c>
      <c r="H214" s="101"/>
      <c r="I214" s="101"/>
      <c r="J214" s="111"/>
    </row>
    <row r="215" spans="1:10" ht="14.4" x14ac:dyDescent="0.3">
      <c r="A215" s="110" t="str">
        <f t="shared" si="3"/>
        <v>S2506/Al2,9</v>
      </c>
      <c r="B215" s="101" t="s">
        <v>300</v>
      </c>
      <c r="C215" s="101" t="s">
        <v>301</v>
      </c>
      <c r="D215" s="102">
        <v>2.9</v>
      </c>
      <c r="E215" s="101" t="s">
        <v>6</v>
      </c>
      <c r="F215" s="102">
        <v>2.9</v>
      </c>
      <c r="G215" s="103">
        <v>323</v>
      </c>
      <c r="H215" s="101"/>
      <c r="I215" s="101"/>
      <c r="J215" s="111"/>
    </row>
    <row r="216" spans="1:10" ht="14.4" x14ac:dyDescent="0.3">
      <c r="A216" s="110" t="str">
        <f t="shared" si="3"/>
        <v>S056/z2/02_P1</v>
      </c>
      <c r="B216" s="101" t="s">
        <v>152</v>
      </c>
      <c r="C216" s="101" t="s">
        <v>153</v>
      </c>
      <c r="D216" s="102">
        <v>1</v>
      </c>
      <c r="E216" s="101" t="s">
        <v>35</v>
      </c>
      <c r="F216" s="102">
        <v>1</v>
      </c>
      <c r="G216" s="103">
        <v>141</v>
      </c>
      <c r="H216" s="101"/>
      <c r="I216" s="101"/>
      <c r="J216" s="111"/>
    </row>
    <row r="217" spans="1:10" ht="14.4" x14ac:dyDescent="0.3">
      <c r="A217" s="110" t="str">
        <f t="shared" si="3"/>
        <v>S056/z2/Al_P1</v>
      </c>
      <c r="B217" s="101" t="s">
        <v>156</v>
      </c>
      <c r="C217" s="101" t="s">
        <v>157</v>
      </c>
      <c r="D217" s="102">
        <v>1</v>
      </c>
      <c r="E217" s="101" t="s">
        <v>35</v>
      </c>
      <c r="F217" s="102">
        <v>1</v>
      </c>
      <c r="G217" s="103">
        <v>141</v>
      </c>
      <c r="H217" s="101"/>
      <c r="I217" s="101"/>
      <c r="J217" s="111"/>
    </row>
    <row r="218" spans="1:10" ht="14.4" x14ac:dyDescent="0.3">
      <c r="A218" s="110" t="str">
        <f t="shared" si="3"/>
        <v>S056/z2/Ne_P1</v>
      </c>
      <c r="B218" s="101" t="s">
        <v>164</v>
      </c>
      <c r="C218" s="101" t="s">
        <v>165</v>
      </c>
      <c r="D218" s="102">
        <v>1</v>
      </c>
      <c r="E218" s="101" t="s">
        <v>35</v>
      </c>
      <c r="F218" s="102">
        <v>1</v>
      </c>
      <c r="G218" s="103">
        <v>141</v>
      </c>
      <c r="H218" s="101"/>
      <c r="I218" s="101"/>
      <c r="J218" s="111"/>
    </row>
    <row r="219" spans="1:10" ht="14.4" x14ac:dyDescent="0.3">
      <c r="A219" s="110" t="str">
        <f t="shared" si="3"/>
        <v>S057/z2/021</v>
      </c>
      <c r="B219" s="101" t="s">
        <v>222</v>
      </c>
      <c r="C219" s="101" t="s">
        <v>223</v>
      </c>
      <c r="D219" s="102">
        <v>1</v>
      </c>
      <c r="E219" s="101" t="s">
        <v>35</v>
      </c>
      <c r="F219" s="102">
        <v>1</v>
      </c>
      <c r="G219" s="103">
        <v>141</v>
      </c>
      <c r="H219" s="101"/>
      <c r="I219" s="101"/>
      <c r="J219" s="111"/>
    </row>
    <row r="220" spans="1:10" ht="14.4" x14ac:dyDescent="0.3">
      <c r="A220" s="110" t="str">
        <f t="shared" si="3"/>
        <v>S057/z2/Al1</v>
      </c>
      <c r="B220" s="101" t="s">
        <v>224</v>
      </c>
      <c r="C220" s="101" t="s">
        <v>225</v>
      </c>
      <c r="D220" s="102">
        <v>1</v>
      </c>
      <c r="E220" s="101" t="s">
        <v>35</v>
      </c>
      <c r="F220" s="102">
        <v>1</v>
      </c>
      <c r="G220" s="103">
        <v>141</v>
      </c>
      <c r="H220" s="101"/>
      <c r="I220" s="101"/>
      <c r="J220" s="111"/>
    </row>
    <row r="221" spans="1:10" ht="14.4" x14ac:dyDescent="0.3">
      <c r="A221" s="110" t="str">
        <f t="shared" si="3"/>
        <v>S057/z2/Ne1</v>
      </c>
      <c r="B221" s="101" t="s">
        <v>228</v>
      </c>
      <c r="C221" s="101" t="s">
        <v>229</v>
      </c>
      <c r="D221" s="102">
        <v>1</v>
      </c>
      <c r="E221" s="101" t="s">
        <v>35</v>
      </c>
      <c r="F221" s="102">
        <v>1</v>
      </c>
      <c r="G221" s="103">
        <v>141</v>
      </c>
      <c r="H221" s="101"/>
      <c r="I221" s="101"/>
      <c r="J221" s="111"/>
    </row>
    <row r="222" spans="1:10" ht="14.4" x14ac:dyDescent="0.3">
      <c r="A222" s="110" t="str">
        <f t="shared" si="3"/>
        <v>S99/001</v>
      </c>
      <c r="B222" s="101" t="s">
        <v>315</v>
      </c>
      <c r="C222" s="101" t="s">
        <v>316</v>
      </c>
      <c r="D222" s="102">
        <v>1</v>
      </c>
      <c r="E222" s="101" t="s">
        <v>314</v>
      </c>
      <c r="F222" s="102">
        <v>1</v>
      </c>
      <c r="G222" s="103">
        <v>49</v>
      </c>
      <c r="H222" s="101"/>
      <c r="I222" s="101"/>
      <c r="J222" s="111"/>
    </row>
    <row r="223" spans="1:10" ht="14.4" x14ac:dyDescent="0.3">
      <c r="A223" s="110" t="str">
        <f t="shared" si="3"/>
        <v>S2506/Ne2,9</v>
      </c>
      <c r="B223" s="101" t="s">
        <v>302</v>
      </c>
      <c r="C223" s="101" t="s">
        <v>303</v>
      </c>
      <c r="D223" s="102">
        <v>2.9</v>
      </c>
      <c r="E223" s="101" t="s">
        <v>6</v>
      </c>
      <c r="F223" s="102">
        <v>2.9</v>
      </c>
      <c r="G223" s="103">
        <v>497</v>
      </c>
      <c r="H223" s="101"/>
      <c r="I223" s="101"/>
      <c r="J223" s="111"/>
    </row>
    <row r="224" spans="1:10" ht="14.4" x14ac:dyDescent="0.3">
      <c r="A224" s="110" t="str">
        <f t="shared" si="3"/>
        <v>S2512/Ne2,9</v>
      </c>
      <c r="B224" s="101" t="s">
        <v>306</v>
      </c>
      <c r="C224" s="101" t="s">
        <v>307</v>
      </c>
      <c r="D224" s="102">
        <v>2.9</v>
      </c>
      <c r="E224" s="101" t="s">
        <v>6</v>
      </c>
      <c r="F224" s="102">
        <v>2.9</v>
      </c>
      <c r="G224" s="103">
        <v>273</v>
      </c>
      <c r="H224" s="101"/>
      <c r="I224" s="101"/>
      <c r="J224" s="111"/>
    </row>
    <row r="225" spans="1:10" ht="14.4" x14ac:dyDescent="0.3">
      <c r="A225" s="110" t="str">
        <f t="shared" si="3"/>
        <v>S068/An2</v>
      </c>
      <c r="B225" s="101" t="s">
        <v>284</v>
      </c>
      <c r="C225" s="101" t="s">
        <v>285</v>
      </c>
      <c r="D225" s="102">
        <v>4</v>
      </c>
      <c r="E225" s="101" t="s">
        <v>6</v>
      </c>
      <c r="F225" s="102">
        <v>2</v>
      </c>
      <c r="G225" s="103">
        <v>306</v>
      </c>
      <c r="H225" s="101"/>
      <c r="I225" s="101"/>
      <c r="J225" s="111"/>
    </row>
    <row r="226" spans="1:10" ht="14.4" x14ac:dyDescent="0.3">
      <c r="A226" s="110" t="str">
        <f t="shared" si="3"/>
        <v>S068/An0,1</v>
      </c>
      <c r="B226" s="101" t="s">
        <v>284</v>
      </c>
      <c r="C226" s="101" t="s">
        <v>285</v>
      </c>
      <c r="D226" s="102">
        <v>4</v>
      </c>
      <c r="E226" s="101" t="s">
        <v>6</v>
      </c>
      <c r="F226" s="102">
        <v>0.1</v>
      </c>
      <c r="G226" s="103">
        <v>353</v>
      </c>
      <c r="H226" s="101"/>
      <c r="I226" s="101"/>
      <c r="J226" s="111"/>
    </row>
    <row r="227" spans="1:10" ht="14.4" x14ac:dyDescent="0.3">
      <c r="A227" s="110" t="str">
        <f t="shared" si="3"/>
        <v>S068/An4</v>
      </c>
      <c r="B227" s="101" t="s">
        <v>284</v>
      </c>
      <c r="C227" s="101" t="s">
        <v>285</v>
      </c>
      <c r="D227" s="102">
        <v>4</v>
      </c>
      <c r="E227" s="101" t="s">
        <v>6</v>
      </c>
      <c r="F227" s="102">
        <v>4</v>
      </c>
      <c r="G227" s="103">
        <v>278</v>
      </c>
      <c r="H227" s="101"/>
      <c r="I227" s="101"/>
      <c r="J227" s="111"/>
    </row>
    <row r="228" spans="1:10" ht="14.4" x14ac:dyDescent="0.3">
      <c r="A228" s="110" t="str">
        <f t="shared" si="3"/>
        <v>S068/An100</v>
      </c>
      <c r="B228" s="101" t="s">
        <v>284</v>
      </c>
      <c r="C228" s="101" t="s">
        <v>285</v>
      </c>
      <c r="D228" s="102">
        <v>4</v>
      </c>
      <c r="E228" s="101" t="s">
        <v>6</v>
      </c>
      <c r="F228" s="102">
        <v>100</v>
      </c>
      <c r="G228" s="103">
        <v>264</v>
      </c>
      <c r="H228" s="101"/>
      <c r="I228" s="101"/>
      <c r="J228" s="111"/>
    </row>
    <row r="229" spans="1:10" ht="26.4" x14ac:dyDescent="0.3">
      <c r="A229" s="110" t="str">
        <f t="shared" si="3"/>
        <v>S056/LED/An65,6</v>
      </c>
      <c r="B229" s="113" t="s">
        <v>88</v>
      </c>
      <c r="C229" s="113" t="s">
        <v>89</v>
      </c>
      <c r="D229" s="114">
        <v>4.0999999999999996</v>
      </c>
      <c r="E229" s="113" t="s">
        <v>6</v>
      </c>
      <c r="F229" s="114">
        <v>65.599999999999994</v>
      </c>
      <c r="G229" s="115">
        <v>377</v>
      </c>
      <c r="H229" s="101"/>
      <c r="I229" s="101"/>
      <c r="J229" s="111"/>
    </row>
    <row r="230" spans="1:10" ht="26.4" x14ac:dyDescent="0.3">
      <c r="A230" s="110" t="str">
        <f t="shared" si="3"/>
        <v>S056/LED/An4,1</v>
      </c>
      <c r="B230" s="101" t="s">
        <v>88</v>
      </c>
      <c r="C230" s="101" t="s">
        <v>89</v>
      </c>
      <c r="D230" s="102">
        <v>4.0999999999999996</v>
      </c>
      <c r="E230" s="101" t="s">
        <v>6</v>
      </c>
      <c r="F230" s="102">
        <v>4.0999999999999996</v>
      </c>
      <c r="G230" s="103">
        <v>397</v>
      </c>
      <c r="H230" s="101"/>
      <c r="I230" s="101"/>
      <c r="J230" s="111"/>
    </row>
    <row r="231" spans="1:10" ht="26.4" x14ac:dyDescent="0.3">
      <c r="A231" s="110" t="str">
        <f t="shared" si="3"/>
        <v>S056/LED/An0,1</v>
      </c>
      <c r="B231" s="101" t="s">
        <v>88</v>
      </c>
      <c r="C231" s="101" t="s">
        <v>89</v>
      </c>
      <c r="D231" s="102">
        <v>4.0999999999999996</v>
      </c>
      <c r="E231" s="101" t="s">
        <v>6</v>
      </c>
      <c r="F231" s="102">
        <v>0.1</v>
      </c>
      <c r="G231" s="103">
        <v>504</v>
      </c>
      <c r="H231" s="101"/>
      <c r="I231" s="101"/>
      <c r="J231" s="111"/>
    </row>
    <row r="232" spans="1:10" ht="26.4" x14ac:dyDescent="0.3">
      <c r="A232" s="110" t="str">
        <f t="shared" si="3"/>
        <v>S056/LED/An2,05</v>
      </c>
      <c r="B232" s="101" t="s">
        <v>88</v>
      </c>
      <c r="C232" s="101" t="s">
        <v>89</v>
      </c>
      <c r="D232" s="102">
        <v>4.0999999999999996</v>
      </c>
      <c r="E232" s="101" t="s">
        <v>6</v>
      </c>
      <c r="F232" s="102">
        <v>2.0499999999999998</v>
      </c>
      <c r="G232" s="103">
        <v>437</v>
      </c>
      <c r="H232" s="101"/>
      <c r="I232" s="101"/>
      <c r="J232" s="111"/>
    </row>
    <row r="233" spans="1:10" ht="26.4" x14ac:dyDescent="0.3">
      <c r="A233" s="110" t="str">
        <f t="shared" si="3"/>
        <v>S057/LED/An2,05</v>
      </c>
      <c r="B233" s="101" t="s">
        <v>200</v>
      </c>
      <c r="C233" s="101" t="s">
        <v>201</v>
      </c>
      <c r="D233" s="102">
        <v>4.0999999999999996</v>
      </c>
      <c r="E233" s="101" t="s">
        <v>6</v>
      </c>
      <c r="F233" s="102">
        <v>2.0499999999999998</v>
      </c>
      <c r="G233" s="103">
        <v>534</v>
      </c>
      <c r="H233" s="101"/>
      <c r="I233" s="101"/>
      <c r="J233" s="111"/>
    </row>
    <row r="234" spans="1:10" ht="26.4" x14ac:dyDescent="0.3">
      <c r="A234" s="110" t="str">
        <f t="shared" si="3"/>
        <v>S057/LED/An0,1</v>
      </c>
      <c r="B234" s="101" t="s">
        <v>200</v>
      </c>
      <c r="C234" s="101" t="s">
        <v>201</v>
      </c>
      <c r="D234" s="102">
        <v>4.0999999999999996</v>
      </c>
      <c r="E234" s="101" t="s">
        <v>6</v>
      </c>
      <c r="F234" s="102">
        <v>0.1</v>
      </c>
      <c r="G234" s="103">
        <v>573</v>
      </c>
      <c r="H234" s="101"/>
      <c r="I234" s="101"/>
      <c r="J234" s="111"/>
    </row>
    <row r="235" spans="1:10" ht="26.4" x14ac:dyDescent="0.3">
      <c r="A235" s="110" t="str">
        <f t="shared" si="3"/>
        <v>S057/LED/An4,1</v>
      </c>
      <c r="B235" s="101" t="s">
        <v>200</v>
      </c>
      <c r="C235" s="101" t="s">
        <v>201</v>
      </c>
      <c r="D235" s="102">
        <v>4.0999999999999996</v>
      </c>
      <c r="E235" s="101" t="s">
        <v>6</v>
      </c>
      <c r="F235" s="102">
        <v>4.0999999999999996</v>
      </c>
      <c r="G235" s="103">
        <v>485</v>
      </c>
      <c r="H235" s="101"/>
      <c r="I235" s="101"/>
      <c r="J235" s="111"/>
    </row>
    <row r="236" spans="1:10" ht="26.4" x14ac:dyDescent="0.3">
      <c r="A236" s="110" t="str">
        <f t="shared" si="3"/>
        <v>S057/LED/An65,6</v>
      </c>
      <c r="B236" s="101" t="s">
        <v>200</v>
      </c>
      <c r="C236" s="101" t="s">
        <v>201</v>
      </c>
      <c r="D236" s="102">
        <v>4.0999999999999996</v>
      </c>
      <c r="E236" s="101" t="s">
        <v>6</v>
      </c>
      <c r="F236" s="102">
        <v>65.599999999999994</v>
      </c>
      <c r="G236" s="103">
        <v>459</v>
      </c>
      <c r="H236" s="101"/>
      <c r="I236" s="101"/>
      <c r="J236" s="111"/>
    </row>
    <row r="237" spans="1:10" ht="14.4" x14ac:dyDescent="0.3">
      <c r="A237" s="110" t="str">
        <f t="shared" si="3"/>
        <v>S057/dub4,1</v>
      </c>
      <c r="B237" s="101" t="s">
        <v>194</v>
      </c>
      <c r="C237" s="101" t="s">
        <v>3119</v>
      </c>
      <c r="D237" s="102">
        <v>4.0999999999999996</v>
      </c>
      <c r="E237" s="101" t="s">
        <v>6</v>
      </c>
      <c r="F237" s="102">
        <v>4.0999999999999996</v>
      </c>
      <c r="G237" s="103">
        <v>403.8</v>
      </c>
      <c r="H237" s="101"/>
      <c r="I237" s="101"/>
      <c r="J237" s="111"/>
    </row>
    <row r="238" spans="1:10" ht="14.4" x14ac:dyDescent="0.3">
      <c r="A238" s="110" t="str">
        <f t="shared" si="3"/>
        <v>S057/dub2,05</v>
      </c>
      <c r="B238" s="101" t="s">
        <v>194</v>
      </c>
      <c r="C238" s="101" t="s">
        <v>3119</v>
      </c>
      <c r="D238" s="102">
        <v>4.0999999999999996</v>
      </c>
      <c r="E238" s="101" t="s">
        <v>6</v>
      </c>
      <c r="F238" s="102">
        <v>2.0499999999999998</v>
      </c>
      <c r="G238" s="103">
        <v>403.8</v>
      </c>
      <c r="H238" s="101"/>
      <c r="I238" s="101"/>
      <c r="J238" s="111"/>
    </row>
    <row r="239" spans="1:10" ht="14.4" x14ac:dyDescent="0.3">
      <c r="A239" s="110" t="str">
        <f t="shared" si="3"/>
        <v>S056/z/An_P1</v>
      </c>
      <c r="B239" s="101" t="s">
        <v>140</v>
      </c>
      <c r="C239" s="101" t="s">
        <v>141</v>
      </c>
      <c r="D239" s="102">
        <v>1</v>
      </c>
      <c r="E239" s="101" t="s">
        <v>35</v>
      </c>
      <c r="F239" s="102">
        <v>1</v>
      </c>
      <c r="G239" s="103">
        <v>115</v>
      </c>
      <c r="H239" s="101"/>
      <c r="I239" s="101"/>
      <c r="J239" s="111"/>
    </row>
    <row r="240" spans="1:10" ht="14.4" x14ac:dyDescent="0.3">
      <c r="A240" s="110" t="str">
        <f t="shared" si="3"/>
        <v>S057/z/An1</v>
      </c>
      <c r="B240" s="101" t="s">
        <v>216</v>
      </c>
      <c r="C240" s="101" t="s">
        <v>217</v>
      </c>
      <c r="D240" s="102">
        <v>1</v>
      </c>
      <c r="E240" s="101" t="s">
        <v>35</v>
      </c>
      <c r="F240" s="103">
        <v>1</v>
      </c>
      <c r="G240" s="103">
        <v>115</v>
      </c>
      <c r="H240" s="101"/>
      <c r="I240" s="101"/>
      <c r="J240" s="111"/>
    </row>
    <row r="241" spans="1:10" ht="14.4" x14ac:dyDescent="0.3">
      <c r="A241" s="110" t="str">
        <f t="shared" si="3"/>
        <v>S056/r2/An1</v>
      </c>
      <c r="B241" s="101" t="s">
        <v>122</v>
      </c>
      <c r="C241" s="101" t="s">
        <v>123</v>
      </c>
      <c r="D241" s="102">
        <v>1</v>
      </c>
      <c r="E241" s="101" t="s">
        <v>35</v>
      </c>
      <c r="F241" s="103">
        <v>1</v>
      </c>
      <c r="G241" s="103">
        <v>390</v>
      </c>
      <c r="H241" s="101"/>
      <c r="I241" s="101"/>
      <c r="J241" s="111"/>
    </row>
    <row r="242" spans="1:10" ht="14.4" x14ac:dyDescent="0.3">
      <c r="A242" s="110" t="str">
        <f t="shared" si="3"/>
        <v>S057/z/021</v>
      </c>
      <c r="B242" s="101" t="s">
        <v>212</v>
      </c>
      <c r="C242" s="101" t="s">
        <v>213</v>
      </c>
      <c r="D242" s="102">
        <v>1</v>
      </c>
      <c r="E242" s="101" t="s">
        <v>35</v>
      </c>
      <c r="F242" s="103">
        <v>1</v>
      </c>
      <c r="G242" s="103">
        <v>115</v>
      </c>
      <c r="H242" s="101"/>
      <c r="I242" s="101"/>
      <c r="J242" s="111"/>
    </row>
    <row r="243" spans="1:10" ht="14.4" x14ac:dyDescent="0.3">
      <c r="A243" s="110" t="str">
        <f t="shared" si="3"/>
        <v>S056/z/02_P1</v>
      </c>
      <c r="B243" s="101" t="s">
        <v>132</v>
      </c>
      <c r="C243" s="101" t="s">
        <v>133</v>
      </c>
      <c r="D243" s="102">
        <v>1</v>
      </c>
      <c r="E243" s="101" t="s">
        <v>35</v>
      </c>
      <c r="F243" s="103">
        <v>1</v>
      </c>
      <c r="G243" s="103">
        <v>115</v>
      </c>
      <c r="H243" s="101"/>
      <c r="I243" s="101"/>
      <c r="J243" s="111"/>
    </row>
    <row r="244" spans="1:10" ht="14.4" x14ac:dyDescent="0.3">
      <c r="A244" s="110" t="str">
        <f t="shared" si="3"/>
        <v>S068/02L100</v>
      </c>
      <c r="B244" s="101" t="s">
        <v>282</v>
      </c>
      <c r="C244" s="101" t="s">
        <v>283</v>
      </c>
      <c r="D244" s="102">
        <v>4</v>
      </c>
      <c r="E244" s="101" t="s">
        <v>6</v>
      </c>
      <c r="F244" s="102">
        <v>100</v>
      </c>
      <c r="G244" s="103">
        <v>264</v>
      </c>
      <c r="H244" s="101"/>
      <c r="I244" s="101"/>
      <c r="J244" s="111"/>
    </row>
    <row r="245" spans="1:10" ht="14.4" x14ac:dyDescent="0.3">
      <c r="A245" s="110" t="str">
        <f t="shared" si="3"/>
        <v>S068/02L4</v>
      </c>
      <c r="B245" s="101" t="s">
        <v>282</v>
      </c>
      <c r="C245" s="101" t="s">
        <v>283</v>
      </c>
      <c r="D245" s="102">
        <v>4</v>
      </c>
      <c r="E245" s="101" t="s">
        <v>6</v>
      </c>
      <c r="F245" s="102">
        <v>4</v>
      </c>
      <c r="G245" s="103">
        <v>278</v>
      </c>
      <c r="H245" s="101"/>
      <c r="I245" s="101"/>
      <c r="J245" s="111"/>
    </row>
    <row r="246" spans="1:10" ht="14.4" x14ac:dyDescent="0.3">
      <c r="A246" s="110" t="str">
        <f t="shared" si="3"/>
        <v>S068/02L2</v>
      </c>
      <c r="B246" s="101" t="s">
        <v>282</v>
      </c>
      <c r="C246" s="101" t="s">
        <v>283</v>
      </c>
      <c r="D246" s="102">
        <v>4</v>
      </c>
      <c r="E246" s="101" t="s">
        <v>6</v>
      </c>
      <c r="F246" s="102">
        <v>2</v>
      </c>
      <c r="G246" s="103">
        <v>306</v>
      </c>
      <c r="H246" s="101"/>
      <c r="I246" s="101"/>
      <c r="J246" s="111"/>
    </row>
    <row r="247" spans="1:10" ht="14.4" x14ac:dyDescent="0.3">
      <c r="A247" s="110" t="str">
        <f t="shared" si="3"/>
        <v>S068/02L0,1</v>
      </c>
      <c r="B247" s="101" t="s">
        <v>282</v>
      </c>
      <c r="C247" s="101" t="s">
        <v>283</v>
      </c>
      <c r="D247" s="102">
        <v>4</v>
      </c>
      <c r="E247" s="101" t="s">
        <v>6</v>
      </c>
      <c r="F247" s="102">
        <v>0.1</v>
      </c>
      <c r="G247" s="103">
        <v>353</v>
      </c>
      <c r="H247" s="101"/>
      <c r="I247" s="101"/>
      <c r="J247" s="111"/>
    </row>
    <row r="248" spans="1:10" ht="14.4" x14ac:dyDescent="0.3">
      <c r="A248" s="110" t="str">
        <f t="shared" si="3"/>
        <v>S068/Ne0,1</v>
      </c>
      <c r="B248" s="101" t="s">
        <v>296</v>
      </c>
      <c r="C248" s="101" t="s">
        <v>297</v>
      </c>
      <c r="D248" s="102">
        <v>4</v>
      </c>
      <c r="E248" s="101" t="s">
        <v>6</v>
      </c>
      <c r="F248" s="103">
        <v>0.1</v>
      </c>
      <c r="G248" s="103">
        <v>353</v>
      </c>
      <c r="H248" s="101"/>
      <c r="I248" s="101"/>
      <c r="J248" s="111"/>
    </row>
    <row r="249" spans="1:10" ht="14.4" x14ac:dyDescent="0.3">
      <c r="A249" s="110" t="str">
        <f t="shared" si="3"/>
        <v>S068/Ne2</v>
      </c>
      <c r="B249" s="101" t="s">
        <v>296</v>
      </c>
      <c r="C249" s="101" t="s">
        <v>297</v>
      </c>
      <c r="D249" s="102">
        <v>4</v>
      </c>
      <c r="E249" s="101" t="s">
        <v>6</v>
      </c>
      <c r="F249" s="103">
        <v>2</v>
      </c>
      <c r="G249" s="103">
        <v>306</v>
      </c>
      <c r="H249" s="101"/>
      <c r="I249" s="101"/>
      <c r="J249" s="111"/>
    </row>
    <row r="250" spans="1:10" ht="14.4" x14ac:dyDescent="0.3">
      <c r="A250" s="110" t="str">
        <f t="shared" si="3"/>
        <v>S068/Ne4</v>
      </c>
      <c r="B250" s="101" t="s">
        <v>296</v>
      </c>
      <c r="C250" s="101" t="s">
        <v>297</v>
      </c>
      <c r="D250" s="102">
        <v>4</v>
      </c>
      <c r="E250" s="101" t="s">
        <v>6</v>
      </c>
      <c r="F250" s="103">
        <v>4</v>
      </c>
      <c r="G250" s="103">
        <v>278</v>
      </c>
      <c r="H250" s="101"/>
      <c r="I250" s="101"/>
      <c r="J250" s="111"/>
    </row>
    <row r="251" spans="1:10" ht="14.4" x14ac:dyDescent="0.3">
      <c r="A251" s="110" t="str">
        <f t="shared" si="3"/>
        <v>S068/Ne100</v>
      </c>
      <c r="B251" s="101" t="s">
        <v>296</v>
      </c>
      <c r="C251" s="101" t="s">
        <v>297</v>
      </c>
      <c r="D251" s="102">
        <v>4</v>
      </c>
      <c r="E251" s="101" t="s">
        <v>6</v>
      </c>
      <c r="F251" s="103">
        <v>100</v>
      </c>
      <c r="G251" s="103">
        <v>264</v>
      </c>
      <c r="H251" s="101"/>
      <c r="I251" s="101"/>
      <c r="J251" s="111"/>
    </row>
    <row r="252" spans="1:10" ht="26.4" x14ac:dyDescent="0.3">
      <c r="A252" s="110" t="str">
        <f t="shared" si="3"/>
        <v>S068/LED/Ne100</v>
      </c>
      <c r="B252" s="101" t="s">
        <v>292</v>
      </c>
      <c r="C252" s="101" t="s">
        <v>293</v>
      </c>
      <c r="D252" s="102">
        <v>4</v>
      </c>
      <c r="E252" s="101" t="s">
        <v>6</v>
      </c>
      <c r="F252" s="103">
        <v>100</v>
      </c>
      <c r="G252" s="103">
        <v>322</v>
      </c>
      <c r="H252" s="101"/>
      <c r="I252" s="101"/>
      <c r="J252" s="111"/>
    </row>
    <row r="253" spans="1:10" ht="14.4" x14ac:dyDescent="0.3">
      <c r="A253" s="110" t="str">
        <f t="shared" si="3"/>
        <v>S068/LED/Ne4</v>
      </c>
      <c r="B253" s="101" t="s">
        <v>292</v>
      </c>
      <c r="C253" s="101" t="s">
        <v>293</v>
      </c>
      <c r="D253" s="102">
        <v>4</v>
      </c>
      <c r="E253" s="101" t="s">
        <v>6</v>
      </c>
      <c r="F253" s="103">
        <v>4</v>
      </c>
      <c r="G253" s="103">
        <v>339</v>
      </c>
      <c r="H253" s="101"/>
      <c r="I253" s="101"/>
      <c r="J253" s="111"/>
    </row>
    <row r="254" spans="1:10" ht="14.4" x14ac:dyDescent="0.3">
      <c r="A254" s="110" t="str">
        <f t="shared" si="3"/>
        <v>S068/LED/Ne2</v>
      </c>
      <c r="B254" s="101" t="s">
        <v>292</v>
      </c>
      <c r="C254" s="101" t="s">
        <v>293</v>
      </c>
      <c r="D254" s="102">
        <v>4</v>
      </c>
      <c r="E254" s="101" t="s">
        <v>6</v>
      </c>
      <c r="F254" s="103">
        <v>2</v>
      </c>
      <c r="G254" s="103">
        <v>373</v>
      </c>
      <c r="H254" s="101"/>
      <c r="I254" s="101"/>
      <c r="J254" s="111"/>
    </row>
    <row r="255" spans="1:10" ht="26.4" x14ac:dyDescent="0.3">
      <c r="A255" s="110" t="str">
        <f t="shared" si="3"/>
        <v>S068/LED/Ne0,1</v>
      </c>
      <c r="B255" s="101" t="s">
        <v>292</v>
      </c>
      <c r="C255" s="101" t="s">
        <v>293</v>
      </c>
      <c r="D255" s="102">
        <v>4</v>
      </c>
      <c r="E255" s="101" t="s">
        <v>6</v>
      </c>
      <c r="F255" s="103">
        <v>0.1</v>
      </c>
      <c r="G255" s="103">
        <v>431</v>
      </c>
      <c r="H255" s="101"/>
      <c r="I255" s="101"/>
      <c r="J255" s="111"/>
    </row>
    <row r="256" spans="1:10" ht="26.4" x14ac:dyDescent="0.3">
      <c r="A256" s="110" t="str">
        <f t="shared" si="3"/>
        <v>S057/LED/Ne0,1</v>
      </c>
      <c r="B256" s="101" t="s">
        <v>204</v>
      </c>
      <c r="C256" s="101" t="s">
        <v>205</v>
      </c>
      <c r="D256" s="102">
        <v>4.0999999999999996</v>
      </c>
      <c r="E256" s="101" t="s">
        <v>6</v>
      </c>
      <c r="F256" s="103">
        <v>0.1</v>
      </c>
      <c r="G256" s="103">
        <v>573</v>
      </c>
      <c r="H256" s="101"/>
      <c r="I256" s="101"/>
      <c r="J256" s="111"/>
    </row>
    <row r="257" spans="1:10" ht="26.4" x14ac:dyDescent="0.3">
      <c r="A257" s="110" t="str">
        <f t="shared" si="3"/>
        <v>S057/LED/Ne2,05</v>
      </c>
      <c r="B257" s="101" t="s">
        <v>204</v>
      </c>
      <c r="C257" s="101" t="s">
        <v>205</v>
      </c>
      <c r="D257" s="102">
        <v>4.0999999999999996</v>
      </c>
      <c r="E257" s="101" t="s">
        <v>6</v>
      </c>
      <c r="F257" s="103">
        <v>2.0499999999999998</v>
      </c>
      <c r="G257" s="103">
        <v>534</v>
      </c>
      <c r="H257" s="101"/>
      <c r="I257" s="101"/>
      <c r="J257" s="111"/>
    </row>
    <row r="258" spans="1:10" ht="26.4" x14ac:dyDescent="0.3">
      <c r="A258" s="110" t="str">
        <f t="shared" si="3"/>
        <v>S057/LED/Ne4,1</v>
      </c>
      <c r="B258" s="101" t="s">
        <v>204</v>
      </c>
      <c r="C258" s="101" t="s">
        <v>205</v>
      </c>
      <c r="D258" s="102">
        <v>4.0999999999999996</v>
      </c>
      <c r="E258" s="101" t="s">
        <v>6</v>
      </c>
      <c r="F258" s="103">
        <v>4.0999999999999996</v>
      </c>
      <c r="G258" s="103">
        <v>485</v>
      </c>
      <c r="H258" s="101"/>
      <c r="I258" s="101"/>
      <c r="J258" s="111"/>
    </row>
    <row r="259" spans="1:10" ht="26.4" x14ac:dyDescent="0.3">
      <c r="A259" s="110" t="str">
        <f t="shared" ref="A259:A324" si="4">_xlfn.CONCAT(B259,F259)</f>
        <v>S057/LED/Ne65,6</v>
      </c>
      <c r="B259" s="101" t="s">
        <v>204</v>
      </c>
      <c r="C259" s="101" t="s">
        <v>205</v>
      </c>
      <c r="D259" s="102">
        <v>4.0999999999999996</v>
      </c>
      <c r="E259" s="101" t="s">
        <v>6</v>
      </c>
      <c r="F259" s="103">
        <v>65.599999999999994</v>
      </c>
      <c r="G259" s="103">
        <v>459</v>
      </c>
      <c r="H259" s="101"/>
      <c r="I259" s="101"/>
      <c r="J259" s="111"/>
    </row>
    <row r="260" spans="1:10" ht="26.4" x14ac:dyDescent="0.3">
      <c r="A260" s="110" t="str">
        <f t="shared" si="4"/>
        <v>S057/LED/Nat65,6</v>
      </c>
      <c r="B260" s="101" t="s">
        <v>202</v>
      </c>
      <c r="C260" s="101" t="s">
        <v>203</v>
      </c>
      <c r="D260" s="102">
        <v>4.0999999999999996</v>
      </c>
      <c r="E260" s="101" t="s">
        <v>6</v>
      </c>
      <c r="F260" s="103">
        <v>65.599999999999994</v>
      </c>
      <c r="G260" s="103">
        <v>412</v>
      </c>
      <c r="H260" s="101"/>
      <c r="I260" s="101"/>
      <c r="J260" s="111"/>
    </row>
    <row r="261" spans="1:10" ht="26.4" x14ac:dyDescent="0.3">
      <c r="A261" s="110" t="str">
        <f t="shared" si="4"/>
        <v>S057/LED/Nat4,1</v>
      </c>
      <c r="B261" s="101" t="s">
        <v>202</v>
      </c>
      <c r="C261" s="101" t="s">
        <v>203</v>
      </c>
      <c r="D261" s="102">
        <v>4.0999999999999996</v>
      </c>
      <c r="E261" s="101" t="s">
        <v>6</v>
      </c>
      <c r="F261" s="103">
        <v>4.0999999999999996</v>
      </c>
      <c r="G261" s="103">
        <v>435</v>
      </c>
      <c r="H261" s="101"/>
      <c r="I261" s="101"/>
      <c r="J261" s="111"/>
    </row>
    <row r="262" spans="1:10" ht="26.4" x14ac:dyDescent="0.3">
      <c r="A262" s="110" t="str">
        <f t="shared" si="4"/>
        <v>S057/LED/Nat2,05</v>
      </c>
      <c r="B262" s="101" t="s">
        <v>202</v>
      </c>
      <c r="C262" s="101" t="s">
        <v>203</v>
      </c>
      <c r="D262" s="102">
        <v>4.0999999999999996</v>
      </c>
      <c r="E262" s="101" t="s">
        <v>6</v>
      </c>
      <c r="F262" s="103">
        <v>2.0499999999999998</v>
      </c>
      <c r="G262" s="103">
        <v>479</v>
      </c>
      <c r="H262" s="101"/>
      <c r="I262" s="101"/>
      <c r="J262" s="111"/>
    </row>
    <row r="263" spans="1:10" ht="26.4" x14ac:dyDescent="0.3">
      <c r="A263" s="110" t="str">
        <f t="shared" si="4"/>
        <v>S057/LED/Nat0,1</v>
      </c>
      <c r="B263" s="101" t="s">
        <v>202</v>
      </c>
      <c r="C263" s="101" t="s">
        <v>203</v>
      </c>
      <c r="D263" s="102">
        <v>4.0999999999999996</v>
      </c>
      <c r="E263" s="101" t="s">
        <v>6</v>
      </c>
      <c r="F263" s="103">
        <v>0.1</v>
      </c>
      <c r="G263" s="103">
        <v>519</v>
      </c>
      <c r="H263" s="101"/>
      <c r="I263" s="101"/>
      <c r="J263" s="111"/>
    </row>
    <row r="264" spans="1:10" ht="26.4" x14ac:dyDescent="0.3">
      <c r="A264" s="110" t="str">
        <f t="shared" si="4"/>
        <v>S056/LED/Ne0,1</v>
      </c>
      <c r="B264" s="101" t="s">
        <v>92</v>
      </c>
      <c r="C264" s="101" t="s">
        <v>93</v>
      </c>
      <c r="D264" s="102">
        <v>4.0999999999999996</v>
      </c>
      <c r="E264" s="101" t="s">
        <v>6</v>
      </c>
      <c r="F264" s="103">
        <v>0.1</v>
      </c>
      <c r="G264" s="103">
        <v>504</v>
      </c>
      <c r="H264" s="101"/>
      <c r="I264" s="101"/>
      <c r="J264" s="111"/>
    </row>
    <row r="265" spans="1:10" ht="26.4" x14ac:dyDescent="0.3">
      <c r="A265" s="110" t="str">
        <f t="shared" si="4"/>
        <v>S056/LED/Ne2,05</v>
      </c>
      <c r="B265" s="101" t="s">
        <v>92</v>
      </c>
      <c r="C265" s="101" t="s">
        <v>93</v>
      </c>
      <c r="D265" s="102">
        <v>4.0999999999999996</v>
      </c>
      <c r="E265" s="101" t="s">
        <v>6</v>
      </c>
      <c r="F265" s="103">
        <v>2.0499999999999998</v>
      </c>
      <c r="G265" s="103">
        <v>437</v>
      </c>
      <c r="H265" s="101"/>
      <c r="I265" s="101"/>
      <c r="J265" s="111"/>
    </row>
    <row r="266" spans="1:10" ht="26.4" x14ac:dyDescent="0.3">
      <c r="A266" s="110" t="str">
        <f t="shared" si="4"/>
        <v>S056/LED/Ne4,1</v>
      </c>
      <c r="B266" s="101" t="s">
        <v>92</v>
      </c>
      <c r="C266" s="101" t="s">
        <v>93</v>
      </c>
      <c r="D266" s="102">
        <v>4.0999999999999996</v>
      </c>
      <c r="E266" s="101" t="s">
        <v>6</v>
      </c>
      <c r="F266" s="103">
        <v>4.0999999999999996</v>
      </c>
      <c r="G266" s="103">
        <v>397</v>
      </c>
      <c r="H266" s="101"/>
      <c r="I266" s="101"/>
      <c r="J266" s="111"/>
    </row>
    <row r="267" spans="1:10" ht="26.4" x14ac:dyDescent="0.3">
      <c r="A267" s="110" t="str">
        <f t="shared" si="4"/>
        <v>S056/LED/Ne65,6</v>
      </c>
      <c r="B267" s="101" t="s">
        <v>92</v>
      </c>
      <c r="C267" s="101" t="s">
        <v>93</v>
      </c>
      <c r="D267" s="102">
        <v>4.0999999999999996</v>
      </c>
      <c r="E267" s="101" t="s">
        <v>6</v>
      </c>
      <c r="F267" s="103">
        <v>65.599999999999994</v>
      </c>
      <c r="G267" s="103">
        <v>377</v>
      </c>
      <c r="H267" s="101"/>
      <c r="I267" s="101"/>
      <c r="J267" s="111"/>
    </row>
    <row r="268" spans="1:10" ht="26.4" x14ac:dyDescent="0.3">
      <c r="A268" s="110" t="str">
        <f t="shared" si="4"/>
        <v>S056/LED/Nat65,6</v>
      </c>
      <c r="B268" s="101" t="s">
        <v>90</v>
      </c>
      <c r="C268" s="101" t="s">
        <v>91</v>
      </c>
      <c r="D268" s="102">
        <v>4.0999999999999996</v>
      </c>
      <c r="E268" s="101" t="s">
        <v>6</v>
      </c>
      <c r="F268" s="103">
        <v>65.599999999999994</v>
      </c>
      <c r="G268" s="103">
        <v>328</v>
      </c>
      <c r="H268" s="101"/>
      <c r="I268" s="101"/>
      <c r="J268" s="111"/>
    </row>
    <row r="269" spans="1:10" ht="26.4" x14ac:dyDescent="0.3">
      <c r="A269" s="110" t="str">
        <f t="shared" si="4"/>
        <v>S056/LED/Nat4,1</v>
      </c>
      <c r="B269" s="101" t="s">
        <v>90</v>
      </c>
      <c r="C269" s="101" t="s">
        <v>91</v>
      </c>
      <c r="D269" s="102">
        <v>4.0999999999999996</v>
      </c>
      <c r="E269" s="101" t="s">
        <v>6</v>
      </c>
      <c r="F269" s="103">
        <v>4.0999999999999996</v>
      </c>
      <c r="G269" s="103">
        <v>345</v>
      </c>
      <c r="H269" s="101"/>
      <c r="I269" s="101"/>
      <c r="J269" s="111"/>
    </row>
    <row r="270" spans="1:10" ht="26.4" x14ac:dyDescent="0.3">
      <c r="A270" s="110" t="str">
        <f t="shared" si="4"/>
        <v>S056/LED/Nat2,05</v>
      </c>
      <c r="B270" s="101" t="s">
        <v>90</v>
      </c>
      <c r="C270" s="101" t="s">
        <v>91</v>
      </c>
      <c r="D270" s="102">
        <v>4.0999999999999996</v>
      </c>
      <c r="E270" s="101" t="s">
        <v>6</v>
      </c>
      <c r="F270" s="103">
        <v>2.0499999999999998</v>
      </c>
      <c r="G270" s="103">
        <v>380</v>
      </c>
      <c r="H270" s="101"/>
      <c r="I270" s="101"/>
      <c r="J270" s="111"/>
    </row>
    <row r="271" spans="1:10" ht="26.4" x14ac:dyDescent="0.3">
      <c r="A271" s="110" t="str">
        <f t="shared" si="4"/>
        <v>S056/LED/Nat0,1</v>
      </c>
      <c r="B271" s="101" t="s">
        <v>90</v>
      </c>
      <c r="C271" s="101" t="s">
        <v>91</v>
      </c>
      <c r="D271" s="102">
        <v>4.0999999999999996</v>
      </c>
      <c r="E271" s="101" t="s">
        <v>6</v>
      </c>
      <c r="F271" s="103">
        <v>0.1</v>
      </c>
      <c r="G271" s="103">
        <v>438</v>
      </c>
      <c r="H271" s="101"/>
      <c r="I271" s="101"/>
      <c r="J271" s="111"/>
    </row>
    <row r="272" spans="1:10" ht="26.4" x14ac:dyDescent="0.3">
      <c r="A272" s="110" t="str">
        <f t="shared" si="4"/>
        <v>S059/LED/Ne2,25</v>
      </c>
      <c r="B272" s="101" t="s">
        <v>260</v>
      </c>
      <c r="C272" s="101" t="s">
        <v>261</v>
      </c>
      <c r="D272" s="102">
        <v>4.5</v>
      </c>
      <c r="E272" s="101" t="s">
        <v>6</v>
      </c>
      <c r="F272" s="102">
        <v>2.25</v>
      </c>
      <c r="G272" s="103">
        <v>744</v>
      </c>
      <c r="H272" s="101"/>
      <c r="I272" s="101"/>
      <c r="J272" s="111"/>
    </row>
    <row r="273" spans="1:10" ht="26.4" x14ac:dyDescent="0.3">
      <c r="A273" s="110" t="str">
        <f t="shared" si="4"/>
        <v>S059/LED/Ne54</v>
      </c>
      <c r="B273" s="101" t="s">
        <v>260</v>
      </c>
      <c r="C273" s="101" t="s">
        <v>261</v>
      </c>
      <c r="D273" s="102">
        <v>4.5</v>
      </c>
      <c r="E273" s="101" t="s">
        <v>6</v>
      </c>
      <c r="F273" s="103">
        <v>54</v>
      </c>
      <c r="G273" s="103">
        <v>640</v>
      </c>
      <c r="H273" s="101"/>
      <c r="I273" s="101"/>
      <c r="J273" s="111"/>
    </row>
    <row r="274" spans="1:10" ht="26.4" x14ac:dyDescent="0.3">
      <c r="A274" s="110" t="str">
        <f t="shared" si="4"/>
        <v>S059/LED/Ne4,5</v>
      </c>
      <c r="B274" s="101" t="s">
        <v>260</v>
      </c>
      <c r="C274" s="101" t="s">
        <v>261</v>
      </c>
      <c r="D274" s="102">
        <v>4.5</v>
      </c>
      <c r="E274" s="101" t="s">
        <v>6</v>
      </c>
      <c r="F274" s="103">
        <v>4.5</v>
      </c>
      <c r="G274" s="103">
        <v>675</v>
      </c>
      <c r="H274" s="101"/>
      <c r="I274" s="101"/>
      <c r="J274" s="111"/>
    </row>
    <row r="275" spans="1:10" ht="26.4" x14ac:dyDescent="0.3">
      <c r="A275" s="110" t="str">
        <f t="shared" si="4"/>
        <v>S060/LED/Ne4,5</v>
      </c>
      <c r="B275" s="101" t="s">
        <v>275</v>
      </c>
      <c r="C275" s="101" t="s">
        <v>261</v>
      </c>
      <c r="D275" s="102">
        <v>4.5</v>
      </c>
      <c r="E275" s="101" t="s">
        <v>6</v>
      </c>
      <c r="F275" s="103">
        <v>4.5</v>
      </c>
      <c r="G275" s="103">
        <v>565</v>
      </c>
      <c r="H275" s="101"/>
      <c r="I275" s="101"/>
      <c r="J275" s="111"/>
    </row>
    <row r="276" spans="1:10" ht="26.4" x14ac:dyDescent="0.3">
      <c r="A276" s="110" t="str">
        <f t="shared" si="4"/>
        <v>S060/LED/Ne67,5</v>
      </c>
      <c r="B276" s="101" t="s">
        <v>275</v>
      </c>
      <c r="C276" s="101" t="s">
        <v>261</v>
      </c>
      <c r="D276" s="102">
        <v>4.5</v>
      </c>
      <c r="E276" s="101" t="s">
        <v>6</v>
      </c>
      <c r="F276" s="103">
        <v>67.5</v>
      </c>
      <c r="G276" s="103">
        <v>535</v>
      </c>
      <c r="H276" s="101"/>
      <c r="I276" s="101"/>
      <c r="J276" s="111"/>
    </row>
    <row r="277" spans="1:10" ht="26.4" x14ac:dyDescent="0.3">
      <c r="A277" s="110" t="str">
        <f t="shared" si="4"/>
        <v>S060/LED/Ne2,25</v>
      </c>
      <c r="B277" s="101" t="s">
        <v>275</v>
      </c>
      <c r="C277" s="101" t="s">
        <v>261</v>
      </c>
      <c r="D277" s="102">
        <v>4.5</v>
      </c>
      <c r="E277" s="101" t="s">
        <v>6</v>
      </c>
      <c r="F277" s="103">
        <v>2.25</v>
      </c>
      <c r="G277" s="103">
        <v>624</v>
      </c>
      <c r="H277" s="101"/>
      <c r="I277" s="101"/>
      <c r="J277" s="111"/>
    </row>
    <row r="278" spans="1:10" ht="14.4" x14ac:dyDescent="0.3">
      <c r="A278" s="110" t="str">
        <f t="shared" si="4"/>
        <v>S056/r2/Al1</v>
      </c>
      <c r="B278" s="101" t="s">
        <v>120</v>
      </c>
      <c r="C278" s="101" t="s">
        <v>121</v>
      </c>
      <c r="D278" s="102">
        <v>1</v>
      </c>
      <c r="E278" s="101" t="s">
        <v>35</v>
      </c>
      <c r="F278" s="103">
        <v>1</v>
      </c>
      <c r="G278" s="103">
        <v>390</v>
      </c>
      <c r="H278" s="101"/>
      <c r="I278" s="101"/>
      <c r="J278" s="111"/>
    </row>
    <row r="279" spans="1:10" ht="14.4" x14ac:dyDescent="0.3">
      <c r="A279" s="110" t="str">
        <f t="shared" si="4"/>
        <v>S056/r2/Ne1</v>
      </c>
      <c r="B279" s="101" t="s">
        <v>124</v>
      </c>
      <c r="C279" s="101" t="s">
        <v>125</v>
      </c>
      <c r="D279" s="102">
        <v>1</v>
      </c>
      <c r="E279" s="101" t="s">
        <v>35</v>
      </c>
      <c r="F279" s="103">
        <v>1</v>
      </c>
      <c r="G279" s="103">
        <v>390</v>
      </c>
      <c r="H279" s="101"/>
      <c r="I279" s="101"/>
      <c r="J279" s="111"/>
    </row>
    <row r="280" spans="1:10" ht="14.4" x14ac:dyDescent="0.3">
      <c r="A280" s="110" t="str">
        <f t="shared" si="4"/>
        <v>S056/r2/021</v>
      </c>
      <c r="B280" s="101" t="s">
        <v>118</v>
      </c>
      <c r="C280" s="101" t="s">
        <v>119</v>
      </c>
      <c r="D280" s="102">
        <v>1</v>
      </c>
      <c r="E280" s="101" t="s">
        <v>35</v>
      </c>
      <c r="F280" s="103">
        <v>1</v>
      </c>
      <c r="G280" s="103">
        <v>390</v>
      </c>
      <c r="H280" s="101"/>
      <c r="I280" s="101"/>
      <c r="J280" s="111"/>
    </row>
    <row r="281" spans="1:10" ht="14.4" x14ac:dyDescent="0.3">
      <c r="A281" s="110" t="str">
        <f t="shared" si="4"/>
        <v>S056/z3/Al_P1</v>
      </c>
      <c r="B281" s="101" t="s">
        <v>176</v>
      </c>
      <c r="C281" s="101" t="s">
        <v>177</v>
      </c>
      <c r="D281" s="102">
        <v>1</v>
      </c>
      <c r="E281" s="101" t="s">
        <v>35</v>
      </c>
      <c r="F281" s="103">
        <v>1</v>
      </c>
      <c r="G281" s="103">
        <v>562</v>
      </c>
      <c r="H281" s="101"/>
      <c r="I281" s="101"/>
      <c r="J281" s="111"/>
    </row>
    <row r="282" spans="1:10" ht="14.4" x14ac:dyDescent="0.3">
      <c r="A282" s="110" t="str">
        <f t="shared" si="4"/>
        <v>S056/z3/Ne_P1</v>
      </c>
      <c r="B282" s="101" t="s">
        <v>184</v>
      </c>
      <c r="C282" s="101" t="s">
        <v>185</v>
      </c>
      <c r="D282" s="102">
        <v>1</v>
      </c>
      <c r="E282" s="101" t="s">
        <v>35</v>
      </c>
      <c r="F282" s="103">
        <v>1</v>
      </c>
      <c r="G282" s="103">
        <v>671</v>
      </c>
      <c r="H282" s="101"/>
      <c r="I282" s="101"/>
      <c r="J282" s="111"/>
    </row>
    <row r="283" spans="1:10" ht="14.4" x14ac:dyDescent="0.3">
      <c r="A283" s="110" t="str">
        <f t="shared" si="4"/>
        <v>S057/z3/Al_P1</v>
      </c>
      <c r="B283" s="101" t="s">
        <v>240</v>
      </c>
      <c r="C283" s="101" t="s">
        <v>241</v>
      </c>
      <c r="D283" s="102">
        <v>1</v>
      </c>
      <c r="E283" s="101" t="s">
        <v>35</v>
      </c>
      <c r="F283" s="103">
        <v>1</v>
      </c>
      <c r="G283" s="103">
        <v>534</v>
      </c>
      <c r="H283" s="101"/>
      <c r="I283" s="101"/>
      <c r="J283" s="111"/>
    </row>
    <row r="284" spans="1:10" ht="14.4" x14ac:dyDescent="0.3">
      <c r="A284" s="110" t="str">
        <f t="shared" si="4"/>
        <v>S057/z3/Ne_P1</v>
      </c>
      <c r="B284" s="101" t="s">
        <v>248</v>
      </c>
      <c r="C284" s="101" t="s">
        <v>249</v>
      </c>
      <c r="D284" s="102">
        <v>1</v>
      </c>
      <c r="E284" s="101" t="s">
        <v>35</v>
      </c>
      <c r="F284" s="103">
        <v>1</v>
      </c>
      <c r="G284" s="103">
        <v>664</v>
      </c>
      <c r="H284" s="101"/>
      <c r="I284" s="101"/>
      <c r="J284" s="111"/>
    </row>
    <row r="285" spans="1:10" ht="14.4" x14ac:dyDescent="0.3">
      <c r="A285" s="110" t="str">
        <f t="shared" si="4"/>
        <v>S056/p2/Al1</v>
      </c>
      <c r="B285" s="101" t="s">
        <v>106</v>
      </c>
      <c r="C285" s="101" t="s">
        <v>107</v>
      </c>
      <c r="D285" s="102">
        <v>1</v>
      </c>
      <c r="E285" s="101" t="s">
        <v>35</v>
      </c>
      <c r="F285" s="103">
        <v>1</v>
      </c>
      <c r="G285" s="103">
        <v>384</v>
      </c>
      <c r="H285" s="101"/>
      <c r="I285" s="101"/>
      <c r="J285" s="111"/>
    </row>
    <row r="286" spans="1:10" ht="14.4" x14ac:dyDescent="0.3">
      <c r="A286" s="110" t="str">
        <f t="shared" si="4"/>
        <v>S056/p2/Ne1</v>
      </c>
      <c r="B286" s="101" t="s">
        <v>110</v>
      </c>
      <c r="C286" s="101" t="s">
        <v>111</v>
      </c>
      <c r="D286" s="102">
        <v>1</v>
      </c>
      <c r="E286" s="101" t="s">
        <v>35</v>
      </c>
      <c r="F286" s="103">
        <v>1</v>
      </c>
      <c r="G286" s="103">
        <v>384</v>
      </c>
      <c r="H286" s="101"/>
      <c r="I286" s="101"/>
      <c r="J286" s="111"/>
    </row>
    <row r="287" spans="1:10" ht="14.4" x14ac:dyDescent="0.3">
      <c r="A287" s="110" t="str">
        <f t="shared" si="4"/>
        <v>S056/p2/021</v>
      </c>
      <c r="B287" s="101" t="s">
        <v>104</v>
      </c>
      <c r="C287" s="101" t="s">
        <v>105</v>
      </c>
      <c r="D287" s="102">
        <v>1</v>
      </c>
      <c r="E287" s="101" t="s">
        <v>35</v>
      </c>
      <c r="F287" s="103">
        <v>1</v>
      </c>
      <c r="G287" s="103">
        <v>384</v>
      </c>
      <c r="H287" s="101"/>
      <c r="I287" s="101"/>
      <c r="J287" s="111"/>
    </row>
    <row r="288" spans="1:10" ht="14.4" x14ac:dyDescent="0.3">
      <c r="A288" s="110" t="str">
        <f t="shared" si="4"/>
        <v>S056/p2/An1</v>
      </c>
      <c r="B288" s="101" t="s">
        <v>108</v>
      </c>
      <c r="C288" s="101" t="s">
        <v>109</v>
      </c>
      <c r="D288" s="102">
        <v>1</v>
      </c>
      <c r="E288" s="101" t="s">
        <v>35</v>
      </c>
      <c r="F288" s="103">
        <v>1</v>
      </c>
      <c r="G288" s="103">
        <v>384</v>
      </c>
      <c r="H288" s="101"/>
      <c r="I288" s="101"/>
      <c r="J288" s="111"/>
    </row>
    <row r="289" spans="1:10" ht="14.4" x14ac:dyDescent="0.3">
      <c r="A289" s="110" t="str">
        <f t="shared" si="4"/>
        <v>S056/r2/011</v>
      </c>
      <c r="B289" s="101" t="s">
        <v>116</v>
      </c>
      <c r="C289" s="101" t="s">
        <v>117</v>
      </c>
      <c r="D289" s="102">
        <v>1</v>
      </c>
      <c r="E289" s="101" t="s">
        <v>35</v>
      </c>
      <c r="F289" s="103">
        <v>1</v>
      </c>
      <c r="G289" s="103">
        <v>390</v>
      </c>
      <c r="H289" s="101"/>
      <c r="I289" s="101"/>
      <c r="J289" s="111"/>
    </row>
    <row r="290" spans="1:10" ht="14.4" x14ac:dyDescent="0.3">
      <c r="A290" s="110" t="str">
        <f t="shared" si="4"/>
        <v>S056/p2/011</v>
      </c>
      <c r="B290" s="101" t="s">
        <v>102</v>
      </c>
      <c r="C290" s="101" t="s">
        <v>103</v>
      </c>
      <c r="D290" s="102">
        <v>1</v>
      </c>
      <c r="E290" s="101" t="s">
        <v>35</v>
      </c>
      <c r="F290" s="103">
        <v>1</v>
      </c>
      <c r="G290" s="103">
        <v>384</v>
      </c>
      <c r="H290" s="101"/>
      <c r="I290" s="101"/>
      <c r="J290" s="111"/>
    </row>
    <row r="291" spans="1:10" ht="14.4" x14ac:dyDescent="0.3">
      <c r="A291" s="110" t="str">
        <f t="shared" si="4"/>
        <v>S056/z/01_P1</v>
      </c>
      <c r="B291" s="101" t="s">
        <v>128</v>
      </c>
      <c r="C291" s="101" t="s">
        <v>129</v>
      </c>
      <c r="D291" s="102">
        <v>1</v>
      </c>
      <c r="E291" s="101" t="s">
        <v>35</v>
      </c>
      <c r="F291" s="103">
        <v>1</v>
      </c>
      <c r="G291" s="103">
        <v>115</v>
      </c>
      <c r="H291" s="101"/>
      <c r="I291" s="101"/>
      <c r="J291" s="111"/>
    </row>
    <row r="292" spans="1:10" ht="14.4" x14ac:dyDescent="0.3">
      <c r="A292" s="110" t="str">
        <f t="shared" si="4"/>
        <v>S057/z/011</v>
      </c>
      <c r="B292" s="101" t="s">
        <v>210</v>
      </c>
      <c r="C292" s="101" t="s">
        <v>211</v>
      </c>
      <c r="D292" s="102">
        <v>1</v>
      </c>
      <c r="E292" s="101" t="s">
        <v>35</v>
      </c>
      <c r="F292" s="103">
        <v>1</v>
      </c>
      <c r="G292" s="103">
        <v>115</v>
      </c>
      <c r="H292" s="101"/>
      <c r="I292" s="101"/>
      <c r="J292" s="111"/>
    </row>
    <row r="293" spans="1:10" ht="26.4" x14ac:dyDescent="0.3">
      <c r="A293" s="110" t="str">
        <f t="shared" si="4"/>
        <v>S056/LED/02L65,6</v>
      </c>
      <c r="B293" s="101" t="s">
        <v>86</v>
      </c>
      <c r="C293" s="101" t="s">
        <v>87</v>
      </c>
      <c r="D293" s="102">
        <v>4.0999999999999996</v>
      </c>
      <c r="E293" s="101" t="s">
        <v>6</v>
      </c>
      <c r="F293" s="103">
        <v>65.599999999999994</v>
      </c>
      <c r="G293" s="103">
        <v>377</v>
      </c>
      <c r="H293" s="101"/>
      <c r="I293" s="101"/>
      <c r="J293" s="111"/>
    </row>
    <row r="294" spans="1:10" ht="26.4" x14ac:dyDescent="0.3">
      <c r="A294" s="110" t="str">
        <f t="shared" si="4"/>
        <v>S056/LED/02L0,1</v>
      </c>
      <c r="B294" s="101" t="s">
        <v>86</v>
      </c>
      <c r="C294" s="101" t="s">
        <v>87</v>
      </c>
      <c r="D294" s="102">
        <v>4.0999999999999996</v>
      </c>
      <c r="E294" s="101" t="s">
        <v>6</v>
      </c>
      <c r="F294" s="103">
        <v>0.1</v>
      </c>
      <c r="G294" s="103">
        <v>504</v>
      </c>
      <c r="H294" s="101"/>
      <c r="I294" s="101"/>
      <c r="J294" s="111"/>
    </row>
    <row r="295" spans="1:10" ht="26.4" x14ac:dyDescent="0.3">
      <c r="A295" s="110" t="str">
        <f t="shared" si="4"/>
        <v>S056/LED/02L2,05</v>
      </c>
      <c r="B295" s="101" t="s">
        <v>86</v>
      </c>
      <c r="C295" s="101" t="s">
        <v>87</v>
      </c>
      <c r="D295" s="102">
        <v>4.0999999999999996</v>
      </c>
      <c r="E295" s="101" t="s">
        <v>6</v>
      </c>
      <c r="F295" s="103">
        <v>2.0499999999999998</v>
      </c>
      <c r="G295" s="103">
        <v>437</v>
      </c>
      <c r="H295" s="101"/>
      <c r="I295" s="101"/>
      <c r="J295" s="111"/>
    </row>
    <row r="296" spans="1:10" ht="26.4" x14ac:dyDescent="0.3">
      <c r="A296" s="110" t="str">
        <f t="shared" si="4"/>
        <v>S056/LED/02L4,1</v>
      </c>
      <c r="B296" s="101" t="s">
        <v>86</v>
      </c>
      <c r="C296" s="101" t="s">
        <v>87</v>
      </c>
      <c r="D296" s="102">
        <v>4.0999999999999996</v>
      </c>
      <c r="E296" s="101" t="s">
        <v>6</v>
      </c>
      <c r="F296" s="103">
        <v>4.0999999999999996</v>
      </c>
      <c r="G296" s="103">
        <v>397</v>
      </c>
      <c r="H296" s="101"/>
      <c r="I296" s="101"/>
      <c r="J296" s="111"/>
    </row>
    <row r="297" spans="1:10" ht="26.4" x14ac:dyDescent="0.3">
      <c r="A297" s="110" t="str">
        <f t="shared" si="4"/>
        <v>S057/LED/014,1</v>
      </c>
      <c r="B297" s="101" t="s">
        <v>196</v>
      </c>
      <c r="C297" s="101" t="s">
        <v>197</v>
      </c>
      <c r="D297" s="102">
        <v>4.0999999999999996</v>
      </c>
      <c r="E297" s="101" t="s">
        <v>6</v>
      </c>
      <c r="F297" s="103">
        <v>4.0999999999999996</v>
      </c>
      <c r="G297" s="103">
        <v>485</v>
      </c>
      <c r="H297" s="101"/>
      <c r="I297" s="101"/>
      <c r="J297" s="111"/>
    </row>
    <row r="298" spans="1:10" ht="26.4" x14ac:dyDescent="0.3">
      <c r="A298" s="110" t="str">
        <f t="shared" si="4"/>
        <v>S057/LED/012,05</v>
      </c>
      <c r="B298" s="101" t="s">
        <v>196</v>
      </c>
      <c r="C298" s="101" t="s">
        <v>197</v>
      </c>
      <c r="D298" s="102">
        <v>4.0999999999999996</v>
      </c>
      <c r="E298" s="101" t="s">
        <v>6</v>
      </c>
      <c r="F298" s="103">
        <v>2.0499999999999998</v>
      </c>
      <c r="G298" s="103">
        <v>534</v>
      </c>
      <c r="H298" s="101"/>
      <c r="I298" s="101"/>
      <c r="J298" s="111"/>
    </row>
    <row r="299" spans="1:10" ht="26.4" x14ac:dyDescent="0.3">
      <c r="A299" s="110" t="str">
        <f t="shared" si="4"/>
        <v>S057/LED/010,1</v>
      </c>
      <c r="B299" s="101" t="s">
        <v>196</v>
      </c>
      <c r="C299" s="101" t="s">
        <v>197</v>
      </c>
      <c r="D299" s="102">
        <v>4.0999999999999996</v>
      </c>
      <c r="E299" s="101" t="s">
        <v>6</v>
      </c>
      <c r="F299" s="102">
        <v>0.1</v>
      </c>
      <c r="G299" s="103">
        <v>573</v>
      </c>
      <c r="H299" s="101"/>
      <c r="I299" s="101"/>
      <c r="J299" s="111"/>
    </row>
    <row r="300" spans="1:10" ht="26.4" x14ac:dyDescent="0.3">
      <c r="A300" s="110" t="str">
        <f t="shared" si="4"/>
        <v>S057/LED/0165,6</v>
      </c>
      <c r="B300" s="101" t="s">
        <v>196</v>
      </c>
      <c r="C300" s="101" t="s">
        <v>197</v>
      </c>
      <c r="D300" s="102">
        <v>4.0999999999999996</v>
      </c>
      <c r="E300" s="101" t="s">
        <v>6</v>
      </c>
      <c r="F300" s="102">
        <v>65.599999999999994</v>
      </c>
      <c r="G300" s="103">
        <v>459</v>
      </c>
      <c r="H300" s="101"/>
      <c r="I300" s="101"/>
      <c r="J300" s="111"/>
    </row>
    <row r="301" spans="1:10" ht="26.4" x14ac:dyDescent="0.3">
      <c r="A301" s="110" t="str">
        <f t="shared" si="4"/>
        <v>S057/LED/02L0,1</v>
      </c>
      <c r="B301" s="101" t="s">
        <v>198</v>
      </c>
      <c r="C301" s="101" t="s">
        <v>199</v>
      </c>
      <c r="D301" s="102">
        <v>4.0999999999999996</v>
      </c>
      <c r="E301" s="101" t="s">
        <v>6</v>
      </c>
      <c r="F301" s="102">
        <v>0.1</v>
      </c>
      <c r="G301" s="103">
        <v>573</v>
      </c>
      <c r="H301" s="101"/>
      <c r="I301" s="101"/>
      <c r="J301" s="111"/>
    </row>
    <row r="302" spans="1:10" ht="26.4" x14ac:dyDescent="0.3">
      <c r="A302" s="110" t="str">
        <f t="shared" si="4"/>
        <v>S057/LED/02L2,05</v>
      </c>
      <c r="B302" s="101" t="s">
        <v>198</v>
      </c>
      <c r="C302" s="101" t="s">
        <v>199</v>
      </c>
      <c r="D302" s="102">
        <v>4.0999999999999996</v>
      </c>
      <c r="E302" s="101" t="s">
        <v>6</v>
      </c>
      <c r="F302" s="102">
        <v>2.0499999999999998</v>
      </c>
      <c r="G302" s="103">
        <v>534</v>
      </c>
      <c r="H302" s="101"/>
      <c r="I302" s="101"/>
      <c r="J302" s="111"/>
    </row>
    <row r="303" spans="1:10" ht="26.4" x14ac:dyDescent="0.3">
      <c r="A303" s="110" t="str">
        <f t="shared" si="4"/>
        <v>S057/LED/02L4,1</v>
      </c>
      <c r="B303" s="101" t="s">
        <v>198</v>
      </c>
      <c r="C303" s="101" t="s">
        <v>199</v>
      </c>
      <c r="D303" s="102">
        <v>4.0999999999999996</v>
      </c>
      <c r="E303" s="101" t="s">
        <v>6</v>
      </c>
      <c r="F303" s="102">
        <v>4.0999999999999996</v>
      </c>
      <c r="G303" s="103">
        <v>485</v>
      </c>
      <c r="H303" s="101"/>
      <c r="I303" s="101"/>
      <c r="J303" s="111"/>
    </row>
    <row r="304" spans="1:10" ht="26.4" x14ac:dyDescent="0.3">
      <c r="A304" s="110" t="str">
        <f t="shared" si="4"/>
        <v>S057/LED/02L65,6</v>
      </c>
      <c r="B304" s="101" t="s">
        <v>198</v>
      </c>
      <c r="C304" s="101" t="s">
        <v>199</v>
      </c>
      <c r="D304" s="102">
        <v>4.0999999999999996</v>
      </c>
      <c r="E304" s="101" t="s">
        <v>6</v>
      </c>
      <c r="F304" s="102">
        <v>65.599999999999994</v>
      </c>
      <c r="G304" s="103">
        <v>459</v>
      </c>
      <c r="H304" s="101"/>
      <c r="I304" s="101"/>
      <c r="J304" s="111"/>
    </row>
    <row r="305" spans="1:10" ht="14.4" x14ac:dyDescent="0.3">
      <c r="A305" s="110" t="str">
        <f t="shared" si="4"/>
        <v>S056/z2/01_P1</v>
      </c>
      <c r="B305" s="101" t="s">
        <v>148</v>
      </c>
      <c r="C305" s="101" t="s">
        <v>149</v>
      </c>
      <c r="D305" s="102">
        <v>1</v>
      </c>
      <c r="E305" s="101" t="s">
        <v>35</v>
      </c>
      <c r="F305" s="102">
        <v>1</v>
      </c>
      <c r="G305" s="103">
        <v>141</v>
      </c>
      <c r="H305" s="101"/>
      <c r="I305" s="101"/>
      <c r="J305" s="111"/>
    </row>
    <row r="306" spans="1:10" ht="14.4" x14ac:dyDescent="0.3">
      <c r="A306" s="110" t="str">
        <f t="shared" si="4"/>
        <v>S056/z2/An_P1</v>
      </c>
      <c r="B306" s="101" t="s">
        <v>160</v>
      </c>
      <c r="C306" s="101" t="s">
        <v>161</v>
      </c>
      <c r="D306" s="102">
        <v>1</v>
      </c>
      <c r="E306" s="101" t="s">
        <v>35</v>
      </c>
      <c r="F306" s="102">
        <v>1</v>
      </c>
      <c r="G306" s="103">
        <v>141</v>
      </c>
      <c r="H306" s="101"/>
      <c r="I306" s="101"/>
      <c r="J306" s="111"/>
    </row>
    <row r="307" spans="1:10" ht="14.4" x14ac:dyDescent="0.3">
      <c r="A307" s="110" t="str">
        <f t="shared" si="4"/>
        <v>S057/z2/011</v>
      </c>
      <c r="B307" s="101" t="s">
        <v>220</v>
      </c>
      <c r="C307" s="101" t="s">
        <v>221</v>
      </c>
      <c r="D307" s="102">
        <v>1</v>
      </c>
      <c r="E307" s="101" t="s">
        <v>35</v>
      </c>
      <c r="F307" s="102">
        <v>1</v>
      </c>
      <c r="G307" s="103">
        <v>141</v>
      </c>
      <c r="H307" s="101"/>
      <c r="I307" s="101"/>
      <c r="J307" s="111"/>
    </row>
    <row r="308" spans="1:10" ht="14.4" x14ac:dyDescent="0.3">
      <c r="A308" s="110" t="str">
        <f t="shared" si="4"/>
        <v>S057/z2/An1</v>
      </c>
      <c r="B308" s="101" t="s">
        <v>226</v>
      </c>
      <c r="C308" s="101" t="s">
        <v>227</v>
      </c>
      <c r="D308" s="102">
        <v>1</v>
      </c>
      <c r="E308" s="101" t="s">
        <v>35</v>
      </c>
      <c r="F308" s="102">
        <v>1</v>
      </c>
      <c r="G308" s="103">
        <v>141</v>
      </c>
      <c r="H308" s="101"/>
      <c r="I308" s="101"/>
      <c r="J308" s="111"/>
    </row>
    <row r="309" spans="1:10" ht="14.4" x14ac:dyDescent="0.3">
      <c r="A309" s="110" t="str">
        <f t="shared" si="4"/>
        <v>S068/01100</v>
      </c>
      <c r="B309" s="101" t="s">
        <v>280</v>
      </c>
      <c r="C309" s="101" t="s">
        <v>281</v>
      </c>
      <c r="D309" s="102">
        <v>4</v>
      </c>
      <c r="E309" s="101" t="s">
        <v>6</v>
      </c>
      <c r="F309" s="102">
        <v>100</v>
      </c>
      <c r="G309" s="103">
        <v>264</v>
      </c>
      <c r="H309" s="101"/>
      <c r="I309" s="101"/>
      <c r="J309" s="111"/>
    </row>
    <row r="310" spans="1:10" ht="14.4" x14ac:dyDescent="0.3">
      <c r="A310" s="110" t="str">
        <f t="shared" si="4"/>
        <v>S068/014</v>
      </c>
      <c r="B310" s="101" t="s">
        <v>280</v>
      </c>
      <c r="C310" s="101" t="s">
        <v>281</v>
      </c>
      <c r="D310" s="102">
        <v>4</v>
      </c>
      <c r="E310" s="101" t="s">
        <v>6</v>
      </c>
      <c r="F310" s="102">
        <v>4</v>
      </c>
      <c r="G310" s="103">
        <v>278</v>
      </c>
      <c r="H310" s="101"/>
      <c r="I310" s="101"/>
      <c r="J310" s="111"/>
    </row>
    <row r="311" spans="1:10" ht="14.4" x14ac:dyDescent="0.3">
      <c r="A311" s="110" t="str">
        <f t="shared" si="4"/>
        <v>S068/012</v>
      </c>
      <c r="B311" s="101" t="s">
        <v>280</v>
      </c>
      <c r="C311" s="101" t="s">
        <v>281</v>
      </c>
      <c r="D311" s="102">
        <v>4</v>
      </c>
      <c r="E311" s="101" t="s">
        <v>6</v>
      </c>
      <c r="F311" s="102">
        <v>2</v>
      </c>
      <c r="G311" s="103">
        <v>306</v>
      </c>
      <c r="H311" s="101"/>
      <c r="I311" s="101"/>
      <c r="J311" s="111"/>
    </row>
    <row r="312" spans="1:10" ht="14.4" x14ac:dyDescent="0.3">
      <c r="A312" s="110" t="str">
        <f t="shared" si="4"/>
        <v>S068/010,1</v>
      </c>
      <c r="B312" s="101" t="s">
        <v>280</v>
      </c>
      <c r="C312" s="101" t="s">
        <v>281</v>
      </c>
      <c r="D312" s="102">
        <v>4</v>
      </c>
      <c r="E312" s="101" t="s">
        <v>6</v>
      </c>
      <c r="F312" s="102">
        <v>0.1</v>
      </c>
      <c r="G312" s="103">
        <v>353</v>
      </c>
      <c r="H312" s="101"/>
      <c r="I312" s="101"/>
      <c r="J312" s="111"/>
    </row>
    <row r="313" spans="1:10" ht="26.4" x14ac:dyDescent="0.3">
      <c r="A313" s="110" t="str">
        <f t="shared" si="4"/>
        <v>S068/LED/010,1</v>
      </c>
      <c r="B313" s="101" t="s">
        <v>286</v>
      </c>
      <c r="C313" s="101" t="s">
        <v>287</v>
      </c>
      <c r="D313" s="102">
        <v>4</v>
      </c>
      <c r="E313" s="101" t="s">
        <v>6</v>
      </c>
      <c r="F313" s="102">
        <v>0.1</v>
      </c>
      <c r="G313" s="103">
        <v>431</v>
      </c>
      <c r="H313" s="101"/>
      <c r="I313" s="101"/>
      <c r="J313" s="111"/>
    </row>
    <row r="314" spans="1:10" ht="14.4" x14ac:dyDescent="0.3">
      <c r="A314" s="110" t="str">
        <f t="shared" si="4"/>
        <v>S068/LED/012</v>
      </c>
      <c r="B314" s="101" t="s">
        <v>286</v>
      </c>
      <c r="C314" s="101" t="s">
        <v>287</v>
      </c>
      <c r="D314" s="102">
        <v>4</v>
      </c>
      <c r="E314" s="101" t="s">
        <v>6</v>
      </c>
      <c r="F314" s="102">
        <v>2</v>
      </c>
      <c r="G314" s="103">
        <v>373</v>
      </c>
      <c r="H314" s="101"/>
      <c r="I314" s="101"/>
      <c r="J314" s="111"/>
    </row>
    <row r="315" spans="1:10" ht="14.4" x14ac:dyDescent="0.3">
      <c r="A315" s="110" t="str">
        <f t="shared" si="4"/>
        <v>S068/LED/014</v>
      </c>
      <c r="B315" s="101" t="s">
        <v>286</v>
      </c>
      <c r="C315" s="101" t="s">
        <v>287</v>
      </c>
      <c r="D315" s="102">
        <v>4</v>
      </c>
      <c r="E315" s="101" t="s">
        <v>6</v>
      </c>
      <c r="F315" s="103">
        <v>4</v>
      </c>
      <c r="G315" s="103">
        <v>339</v>
      </c>
      <c r="H315" s="101"/>
      <c r="I315" s="101"/>
      <c r="J315" s="111"/>
    </row>
    <row r="316" spans="1:10" ht="26.4" x14ac:dyDescent="0.3">
      <c r="A316" s="110" t="str">
        <f t="shared" si="4"/>
        <v>S068/LED/01100</v>
      </c>
      <c r="B316" s="101" t="s">
        <v>286</v>
      </c>
      <c r="C316" s="101" t="s">
        <v>287</v>
      </c>
      <c r="D316" s="102">
        <v>4</v>
      </c>
      <c r="E316" s="101" t="s">
        <v>6</v>
      </c>
      <c r="F316" s="103">
        <v>100</v>
      </c>
      <c r="G316" s="103">
        <v>322</v>
      </c>
      <c r="H316" s="101"/>
      <c r="I316" s="101"/>
      <c r="J316" s="111"/>
    </row>
    <row r="317" spans="1:10" ht="26.4" x14ac:dyDescent="0.3">
      <c r="A317" s="110" t="str">
        <f t="shared" si="4"/>
        <v>S068/LED/02L100</v>
      </c>
      <c r="B317" s="101" t="s">
        <v>288</v>
      </c>
      <c r="C317" s="101" t="s">
        <v>289</v>
      </c>
      <c r="D317" s="102">
        <v>4</v>
      </c>
      <c r="E317" s="101" t="s">
        <v>6</v>
      </c>
      <c r="F317" s="103">
        <v>100</v>
      </c>
      <c r="G317" s="103">
        <v>322</v>
      </c>
      <c r="H317" s="101"/>
      <c r="I317" s="101"/>
      <c r="J317" s="111"/>
    </row>
    <row r="318" spans="1:10" ht="26.4" x14ac:dyDescent="0.3">
      <c r="A318" s="110" t="str">
        <f t="shared" si="4"/>
        <v>S068/LED/02L4</v>
      </c>
      <c r="B318" s="101" t="s">
        <v>288</v>
      </c>
      <c r="C318" s="101" t="s">
        <v>289</v>
      </c>
      <c r="D318" s="102">
        <v>4</v>
      </c>
      <c r="E318" s="101" t="s">
        <v>6</v>
      </c>
      <c r="F318" s="103">
        <v>4</v>
      </c>
      <c r="G318" s="103">
        <v>339</v>
      </c>
      <c r="H318" s="101"/>
      <c r="I318" s="101"/>
      <c r="J318" s="111"/>
    </row>
    <row r="319" spans="1:10" ht="26.4" x14ac:dyDescent="0.3">
      <c r="A319" s="110" t="str">
        <f t="shared" si="4"/>
        <v>S068/LED/02L2</v>
      </c>
      <c r="B319" s="101" t="s">
        <v>288</v>
      </c>
      <c r="C319" s="101" t="s">
        <v>289</v>
      </c>
      <c r="D319" s="102">
        <v>4</v>
      </c>
      <c r="E319" s="101" t="s">
        <v>6</v>
      </c>
      <c r="F319" s="102">
        <v>2</v>
      </c>
      <c r="G319" s="103">
        <v>373</v>
      </c>
      <c r="H319" s="101"/>
      <c r="I319" s="101"/>
      <c r="J319" s="111"/>
    </row>
    <row r="320" spans="1:10" ht="26.4" x14ac:dyDescent="0.3">
      <c r="A320" s="110" t="str">
        <f t="shared" si="4"/>
        <v>S068/LED/02L0,1</v>
      </c>
      <c r="B320" s="101" t="s">
        <v>288</v>
      </c>
      <c r="C320" s="101" t="s">
        <v>289</v>
      </c>
      <c r="D320" s="102">
        <v>4</v>
      </c>
      <c r="E320" s="101" t="s">
        <v>6</v>
      </c>
      <c r="F320" s="102">
        <v>0.1</v>
      </c>
      <c r="G320" s="103">
        <v>431</v>
      </c>
      <c r="H320" s="101"/>
      <c r="I320" s="101"/>
      <c r="J320" s="111"/>
    </row>
    <row r="321" spans="1:10" ht="26.4" x14ac:dyDescent="0.3">
      <c r="A321" s="110" t="str">
        <f t="shared" si="4"/>
        <v>S059/LED/012,25</v>
      </c>
      <c r="B321" s="101" t="s">
        <v>256</v>
      </c>
      <c r="C321" s="101" t="s">
        <v>257</v>
      </c>
      <c r="D321" s="102">
        <v>4.5</v>
      </c>
      <c r="E321" s="101" t="s">
        <v>6</v>
      </c>
      <c r="F321" s="102">
        <v>2.25</v>
      </c>
      <c r="G321" s="103">
        <v>744</v>
      </c>
      <c r="H321" s="101"/>
      <c r="I321" s="101"/>
      <c r="J321" s="111"/>
    </row>
    <row r="322" spans="1:10" ht="26.4" x14ac:dyDescent="0.3">
      <c r="A322" s="110" t="str">
        <f t="shared" si="4"/>
        <v>S059/LED/0154</v>
      </c>
      <c r="B322" s="101" t="s">
        <v>256</v>
      </c>
      <c r="C322" s="101" t="s">
        <v>257</v>
      </c>
      <c r="D322" s="102">
        <v>4.5</v>
      </c>
      <c r="E322" s="101" t="s">
        <v>6</v>
      </c>
      <c r="F322" s="102">
        <v>54</v>
      </c>
      <c r="G322" s="103">
        <v>640</v>
      </c>
      <c r="H322" s="101"/>
      <c r="I322" s="101"/>
      <c r="J322" s="111"/>
    </row>
    <row r="323" spans="1:10" ht="26.4" x14ac:dyDescent="0.3">
      <c r="A323" s="110" t="str">
        <f t="shared" si="4"/>
        <v>S059/LED/014,5</v>
      </c>
      <c r="B323" s="101" t="s">
        <v>256</v>
      </c>
      <c r="C323" s="101" t="s">
        <v>257</v>
      </c>
      <c r="D323" s="102">
        <v>4.5</v>
      </c>
      <c r="E323" s="101" t="s">
        <v>6</v>
      </c>
      <c r="F323" s="102">
        <v>4.5</v>
      </c>
      <c r="G323" s="103">
        <v>675</v>
      </c>
      <c r="H323" s="101"/>
      <c r="I323" s="101"/>
      <c r="J323" s="111"/>
    </row>
    <row r="324" spans="1:10" ht="26.4" x14ac:dyDescent="0.3">
      <c r="A324" s="110" t="str">
        <f t="shared" si="4"/>
        <v>S059/LED/02L4,5</v>
      </c>
      <c r="B324" s="101" t="s">
        <v>258</v>
      </c>
      <c r="C324" s="101" t="s">
        <v>259</v>
      </c>
      <c r="D324" s="102">
        <v>4.5</v>
      </c>
      <c r="E324" s="101" t="s">
        <v>6</v>
      </c>
      <c r="F324" s="102">
        <v>4.5</v>
      </c>
      <c r="G324" s="103">
        <v>675</v>
      </c>
      <c r="H324" s="101"/>
      <c r="I324" s="101"/>
      <c r="J324" s="111"/>
    </row>
    <row r="325" spans="1:10" ht="26.4" x14ac:dyDescent="0.3">
      <c r="A325" s="110" t="str">
        <f t="shared" ref="A325:A388" si="5">_xlfn.CONCAT(B325,F325)</f>
        <v>S059/LED/02L54</v>
      </c>
      <c r="B325" s="101" t="s">
        <v>258</v>
      </c>
      <c r="C325" s="101" t="s">
        <v>259</v>
      </c>
      <c r="D325" s="102">
        <v>4.5</v>
      </c>
      <c r="E325" s="101" t="s">
        <v>6</v>
      </c>
      <c r="F325" s="102">
        <v>54</v>
      </c>
      <c r="G325" s="103">
        <v>640</v>
      </c>
      <c r="H325" s="101"/>
      <c r="I325" s="101"/>
      <c r="J325" s="111"/>
    </row>
    <row r="326" spans="1:10" ht="26.4" x14ac:dyDescent="0.3">
      <c r="A326" s="110" t="str">
        <f t="shared" si="5"/>
        <v>S059/LED/02L2,25</v>
      </c>
      <c r="B326" s="101" t="s">
        <v>258</v>
      </c>
      <c r="C326" s="101" t="s">
        <v>259</v>
      </c>
      <c r="D326" s="102">
        <v>4.5</v>
      </c>
      <c r="E326" s="101" t="s">
        <v>6</v>
      </c>
      <c r="F326" s="103">
        <v>2.25</v>
      </c>
      <c r="G326" s="103">
        <v>744</v>
      </c>
      <c r="H326" s="101"/>
      <c r="I326" s="101"/>
      <c r="J326" s="111"/>
    </row>
    <row r="327" spans="1:10" ht="26.4" x14ac:dyDescent="0.3">
      <c r="A327" s="110" t="str">
        <f t="shared" si="5"/>
        <v>S060/LED/012,25</v>
      </c>
      <c r="B327" s="101" t="s">
        <v>273</v>
      </c>
      <c r="C327" s="101" t="s">
        <v>257</v>
      </c>
      <c r="D327" s="102">
        <v>4.5</v>
      </c>
      <c r="E327" s="101" t="s">
        <v>6</v>
      </c>
      <c r="F327" s="103">
        <v>2.25</v>
      </c>
      <c r="G327" s="103">
        <v>624</v>
      </c>
      <c r="H327" s="101"/>
      <c r="I327" s="101"/>
      <c r="J327" s="111"/>
    </row>
    <row r="328" spans="1:10" ht="26.4" x14ac:dyDescent="0.3">
      <c r="A328" s="110" t="str">
        <f t="shared" si="5"/>
        <v>S060/LED/0167,5</v>
      </c>
      <c r="B328" s="101" t="s">
        <v>273</v>
      </c>
      <c r="C328" s="101" t="s">
        <v>257</v>
      </c>
      <c r="D328" s="102">
        <v>4.5</v>
      </c>
      <c r="E328" s="101" t="s">
        <v>6</v>
      </c>
      <c r="F328" s="103">
        <v>67.5</v>
      </c>
      <c r="G328" s="103">
        <v>535</v>
      </c>
      <c r="H328" s="101"/>
      <c r="I328" s="101"/>
      <c r="J328" s="111"/>
    </row>
    <row r="329" spans="1:10" ht="26.4" x14ac:dyDescent="0.3">
      <c r="A329" s="110" t="str">
        <f t="shared" si="5"/>
        <v>S060/LED/014,5</v>
      </c>
      <c r="B329" s="101" t="s">
        <v>273</v>
      </c>
      <c r="C329" s="101" t="s">
        <v>257</v>
      </c>
      <c r="D329" s="102">
        <v>4.5</v>
      </c>
      <c r="E329" s="101" t="s">
        <v>6</v>
      </c>
      <c r="F329" s="103">
        <v>4.5</v>
      </c>
      <c r="G329" s="103">
        <v>565</v>
      </c>
      <c r="H329" s="101"/>
      <c r="I329" s="101"/>
      <c r="J329" s="111"/>
    </row>
    <row r="330" spans="1:10" ht="26.4" x14ac:dyDescent="0.3">
      <c r="A330" s="110" t="str">
        <f t="shared" si="5"/>
        <v>S060/LED/02L4,5</v>
      </c>
      <c r="B330" s="101" t="s">
        <v>274</v>
      </c>
      <c r="C330" s="101" t="s">
        <v>259</v>
      </c>
      <c r="D330" s="102">
        <v>4.5</v>
      </c>
      <c r="E330" s="101" t="s">
        <v>6</v>
      </c>
      <c r="F330" s="102">
        <v>4.5</v>
      </c>
      <c r="G330" s="103">
        <v>565</v>
      </c>
      <c r="H330" s="101"/>
      <c r="I330" s="101"/>
      <c r="J330" s="111"/>
    </row>
    <row r="331" spans="1:10" ht="26.4" x14ac:dyDescent="0.3">
      <c r="A331" s="110" t="str">
        <f t="shared" si="5"/>
        <v>S060/LED/02L67,5</v>
      </c>
      <c r="B331" s="101" t="s">
        <v>274</v>
      </c>
      <c r="C331" s="101" t="s">
        <v>259</v>
      </c>
      <c r="D331" s="102">
        <v>4.5</v>
      </c>
      <c r="E331" s="101" t="s">
        <v>6</v>
      </c>
      <c r="F331" s="102">
        <v>67.5</v>
      </c>
      <c r="G331" s="103">
        <v>535</v>
      </c>
      <c r="H331" s="101"/>
      <c r="I331" s="101"/>
      <c r="J331" s="111"/>
    </row>
    <row r="332" spans="1:10" ht="26.4" x14ac:dyDescent="0.3">
      <c r="A332" s="110" t="str">
        <f t="shared" si="5"/>
        <v>S060/LED/02L2,25</v>
      </c>
      <c r="B332" s="101" t="s">
        <v>274</v>
      </c>
      <c r="C332" s="101" t="s">
        <v>259</v>
      </c>
      <c r="D332" s="102">
        <v>4.5</v>
      </c>
      <c r="E332" s="101" t="s">
        <v>6</v>
      </c>
      <c r="F332" s="102">
        <v>2.25</v>
      </c>
      <c r="G332" s="103">
        <v>624</v>
      </c>
      <c r="H332" s="101"/>
      <c r="I332" s="101"/>
      <c r="J332" s="111"/>
    </row>
    <row r="333" spans="1:10" ht="14.4" x14ac:dyDescent="0.3">
      <c r="A333" s="110" t="str">
        <f t="shared" si="5"/>
        <v>S069/Ne60</v>
      </c>
      <c r="B333" s="101" t="s">
        <v>298</v>
      </c>
      <c r="C333" s="101" t="s">
        <v>299</v>
      </c>
      <c r="D333" s="102">
        <v>4</v>
      </c>
      <c r="E333" s="101" t="s">
        <v>6</v>
      </c>
      <c r="F333" s="102">
        <v>60</v>
      </c>
      <c r="G333" s="103">
        <v>295</v>
      </c>
      <c r="H333" s="101"/>
      <c r="I333" s="101"/>
      <c r="J333" s="111"/>
    </row>
    <row r="334" spans="1:10" ht="14.4" x14ac:dyDescent="0.3">
      <c r="A334" s="110" t="str">
        <f t="shared" si="5"/>
        <v>S069/Ne4</v>
      </c>
      <c r="B334" s="101" t="s">
        <v>298</v>
      </c>
      <c r="C334" s="101" t="s">
        <v>299</v>
      </c>
      <c r="D334" s="102">
        <v>4</v>
      </c>
      <c r="E334" s="101" t="s">
        <v>6</v>
      </c>
      <c r="F334" s="103">
        <v>4</v>
      </c>
      <c r="G334" s="103">
        <v>306</v>
      </c>
      <c r="H334" s="101"/>
      <c r="I334" s="101"/>
      <c r="J334" s="111"/>
    </row>
    <row r="335" spans="1:10" ht="14.4" x14ac:dyDescent="0.3">
      <c r="A335" s="110" t="str">
        <f t="shared" si="5"/>
        <v>S069/Ne2</v>
      </c>
      <c r="B335" s="101" t="s">
        <v>298</v>
      </c>
      <c r="C335" s="101" t="s">
        <v>299</v>
      </c>
      <c r="D335" s="102">
        <v>4</v>
      </c>
      <c r="E335" s="101" t="s">
        <v>6</v>
      </c>
      <c r="F335" s="103">
        <v>2</v>
      </c>
      <c r="G335" s="103">
        <v>333</v>
      </c>
      <c r="H335" s="101"/>
      <c r="I335" s="101"/>
      <c r="J335" s="111"/>
    </row>
    <row r="336" spans="1:10" ht="14.4" x14ac:dyDescent="0.3">
      <c r="A336" s="110" t="str">
        <f t="shared" si="5"/>
        <v>S069/Ne0,1</v>
      </c>
      <c r="B336" s="101" t="s">
        <v>298</v>
      </c>
      <c r="C336" s="101" t="s">
        <v>299</v>
      </c>
      <c r="D336" s="102">
        <v>4</v>
      </c>
      <c r="E336" s="101" t="s">
        <v>6</v>
      </c>
      <c r="F336" s="103">
        <v>0.1</v>
      </c>
      <c r="G336" s="103">
        <v>384</v>
      </c>
      <c r="H336" s="101"/>
      <c r="I336" s="101"/>
      <c r="J336" s="111"/>
    </row>
    <row r="337" spans="1:10" ht="14.4" x14ac:dyDescent="0.3">
      <c r="A337" s="110" t="str">
        <f t="shared" si="5"/>
        <v>S057/z3/An_P1</v>
      </c>
      <c r="B337" s="101" t="s">
        <v>244</v>
      </c>
      <c r="C337" s="101" t="s">
        <v>245</v>
      </c>
      <c r="D337" s="102">
        <v>1</v>
      </c>
      <c r="E337" s="101" t="s">
        <v>35</v>
      </c>
      <c r="F337" s="103">
        <v>1</v>
      </c>
      <c r="G337" s="103">
        <v>664</v>
      </c>
      <c r="H337" s="101"/>
      <c r="I337" s="101"/>
      <c r="J337" s="111"/>
    </row>
    <row r="338" spans="1:10" ht="14.4" x14ac:dyDescent="0.3">
      <c r="A338" s="110" t="str">
        <f t="shared" si="5"/>
        <v>S057/z3/01_P1</v>
      </c>
      <c r="B338" s="101" t="s">
        <v>232</v>
      </c>
      <c r="C338" s="101" t="s">
        <v>233</v>
      </c>
      <c r="D338" s="102">
        <v>1</v>
      </c>
      <c r="E338" s="101" t="s">
        <v>35</v>
      </c>
      <c r="F338" s="103">
        <v>1</v>
      </c>
      <c r="G338" s="103">
        <v>664</v>
      </c>
      <c r="H338" s="101"/>
      <c r="I338" s="101"/>
      <c r="J338" s="111"/>
    </row>
    <row r="339" spans="1:10" ht="14.4" x14ac:dyDescent="0.3">
      <c r="A339" s="110" t="str">
        <f t="shared" si="5"/>
        <v>S057/z3/02_P1</v>
      </c>
      <c r="B339" s="101" t="s">
        <v>236</v>
      </c>
      <c r="C339" s="101" t="s">
        <v>237</v>
      </c>
      <c r="D339" s="102">
        <v>1</v>
      </c>
      <c r="E339" s="101" t="s">
        <v>35</v>
      </c>
      <c r="F339" s="103">
        <v>1</v>
      </c>
      <c r="G339" s="103">
        <v>664</v>
      </c>
      <c r="H339" s="101"/>
      <c r="I339" s="101"/>
      <c r="J339" s="111"/>
    </row>
    <row r="340" spans="1:10" ht="14.4" x14ac:dyDescent="0.3">
      <c r="A340" s="110" t="str">
        <f t="shared" si="5"/>
        <v>S056/z3/An_P1</v>
      </c>
      <c r="B340" s="101" t="s">
        <v>180</v>
      </c>
      <c r="C340" s="101" t="s">
        <v>181</v>
      </c>
      <c r="D340" s="102">
        <v>1</v>
      </c>
      <c r="E340" s="101" t="s">
        <v>35</v>
      </c>
      <c r="F340" s="103">
        <v>1</v>
      </c>
      <c r="G340" s="103">
        <v>671</v>
      </c>
      <c r="H340" s="101"/>
      <c r="I340" s="101"/>
      <c r="J340" s="111"/>
    </row>
    <row r="341" spans="1:10" ht="14.4" x14ac:dyDescent="0.3">
      <c r="A341" s="110" t="str">
        <f t="shared" si="5"/>
        <v>S056/z3/01_P1</v>
      </c>
      <c r="B341" s="101" t="s">
        <v>168</v>
      </c>
      <c r="C341" s="101" t="s">
        <v>169</v>
      </c>
      <c r="D341" s="102">
        <v>1</v>
      </c>
      <c r="E341" s="101" t="s">
        <v>35</v>
      </c>
      <c r="F341" s="103">
        <v>1</v>
      </c>
      <c r="G341" s="103">
        <v>671</v>
      </c>
      <c r="H341" s="101"/>
      <c r="I341" s="101"/>
      <c r="J341" s="111"/>
    </row>
    <row r="342" spans="1:10" ht="14.4" x14ac:dyDescent="0.3">
      <c r="A342" s="110" t="str">
        <f t="shared" si="5"/>
        <v>S056/z3/02_P1</v>
      </c>
      <c r="B342" s="101" t="s">
        <v>172</v>
      </c>
      <c r="C342" s="101" t="s">
        <v>173</v>
      </c>
      <c r="D342" s="102">
        <v>1</v>
      </c>
      <c r="E342" s="101" t="s">
        <v>35</v>
      </c>
      <c r="F342" s="103">
        <v>1</v>
      </c>
      <c r="G342" s="103">
        <v>671</v>
      </c>
      <c r="H342" s="101"/>
      <c r="I342" s="101"/>
      <c r="J342" s="111"/>
    </row>
    <row r="343" spans="1:10" ht="14.4" x14ac:dyDescent="0.3">
      <c r="A343" s="110" t="str">
        <f t="shared" si="5"/>
        <v>S056/z/An_L1</v>
      </c>
      <c r="B343" s="101" t="s">
        <v>138</v>
      </c>
      <c r="C343" s="101" t="s">
        <v>139</v>
      </c>
      <c r="D343" s="102">
        <v>1</v>
      </c>
      <c r="E343" s="101" t="s">
        <v>35</v>
      </c>
      <c r="F343" s="103">
        <v>1</v>
      </c>
      <c r="G343" s="103">
        <v>115</v>
      </c>
      <c r="H343" s="101"/>
      <c r="I343" s="101"/>
      <c r="J343" s="111"/>
    </row>
    <row r="344" spans="1:10" ht="14.4" x14ac:dyDescent="0.3">
      <c r="A344" s="110" t="str">
        <f t="shared" si="5"/>
        <v>S056/z/02_L1</v>
      </c>
      <c r="B344" s="101" t="s">
        <v>130</v>
      </c>
      <c r="C344" s="101" t="s">
        <v>131</v>
      </c>
      <c r="D344" s="102">
        <v>1</v>
      </c>
      <c r="E344" s="101" t="s">
        <v>35</v>
      </c>
      <c r="F344" s="103">
        <v>1</v>
      </c>
      <c r="G344" s="103">
        <v>115</v>
      </c>
      <c r="H344" s="101"/>
      <c r="I344" s="101"/>
      <c r="J344" s="111"/>
    </row>
    <row r="345" spans="1:10" ht="14.4" x14ac:dyDescent="0.3">
      <c r="A345" s="110" t="str">
        <f t="shared" si="5"/>
        <v>S056/z/Ne_L1</v>
      </c>
      <c r="B345" s="101" t="s">
        <v>142</v>
      </c>
      <c r="C345" s="101" t="s">
        <v>143</v>
      </c>
      <c r="D345" s="102">
        <v>1</v>
      </c>
      <c r="E345" s="101" t="s">
        <v>35</v>
      </c>
      <c r="F345" s="103">
        <v>1</v>
      </c>
      <c r="G345" s="103">
        <v>115</v>
      </c>
      <c r="H345" s="101"/>
      <c r="I345" s="101"/>
      <c r="J345" s="111"/>
    </row>
    <row r="346" spans="1:10" ht="14.4" x14ac:dyDescent="0.3">
      <c r="A346" s="110" t="str">
        <f t="shared" si="5"/>
        <v>S056/z/01_L1</v>
      </c>
      <c r="B346" s="101" t="s">
        <v>126</v>
      </c>
      <c r="C346" s="101" t="s">
        <v>127</v>
      </c>
      <c r="D346" s="102">
        <v>1</v>
      </c>
      <c r="E346" s="101" t="s">
        <v>35</v>
      </c>
      <c r="F346" s="102">
        <v>1</v>
      </c>
      <c r="G346" s="103">
        <v>115</v>
      </c>
      <c r="H346" s="101"/>
      <c r="I346" s="101"/>
      <c r="J346" s="111"/>
    </row>
    <row r="347" spans="1:10" ht="14.4" x14ac:dyDescent="0.3">
      <c r="A347" s="110" t="str">
        <f t="shared" si="5"/>
        <v>S056/z/Al_L1</v>
      </c>
      <c r="B347" s="101" t="s">
        <v>134</v>
      </c>
      <c r="C347" s="101" t="s">
        <v>135</v>
      </c>
      <c r="D347" s="102">
        <v>1</v>
      </c>
      <c r="E347" s="101" t="s">
        <v>35</v>
      </c>
      <c r="F347" s="102">
        <v>1</v>
      </c>
      <c r="G347" s="103">
        <v>115</v>
      </c>
      <c r="H347" s="101"/>
      <c r="I347" s="101"/>
      <c r="J347" s="111"/>
    </row>
    <row r="348" spans="1:10" ht="14.4" x14ac:dyDescent="0.3">
      <c r="A348" s="110" t="str">
        <f t="shared" si="5"/>
        <v>S056/z3/Al_L1</v>
      </c>
      <c r="B348" s="101" t="s">
        <v>174</v>
      </c>
      <c r="C348" s="101" t="s">
        <v>175</v>
      </c>
      <c r="D348" s="102">
        <v>1</v>
      </c>
      <c r="E348" s="101" t="s">
        <v>35</v>
      </c>
      <c r="F348" s="102">
        <v>1</v>
      </c>
      <c r="G348" s="103">
        <v>562</v>
      </c>
      <c r="H348" s="101"/>
      <c r="I348" s="101"/>
      <c r="J348" s="111"/>
    </row>
    <row r="349" spans="1:10" ht="14.4" x14ac:dyDescent="0.3">
      <c r="A349" s="110" t="str">
        <f t="shared" si="5"/>
        <v>S056/z3/Ne_L1</v>
      </c>
      <c r="B349" s="101" t="s">
        <v>182</v>
      </c>
      <c r="C349" s="101" t="s">
        <v>183</v>
      </c>
      <c r="D349" s="102">
        <v>1</v>
      </c>
      <c r="E349" s="101" t="s">
        <v>35</v>
      </c>
      <c r="F349" s="102">
        <v>1</v>
      </c>
      <c r="G349" s="103">
        <v>671</v>
      </c>
      <c r="H349" s="101"/>
      <c r="I349" s="101"/>
      <c r="J349" s="111"/>
    </row>
    <row r="350" spans="1:10" ht="14.4" x14ac:dyDescent="0.3">
      <c r="A350" s="110" t="str">
        <f t="shared" si="5"/>
        <v>S056/z3/01_L1</v>
      </c>
      <c r="B350" s="101" t="s">
        <v>166</v>
      </c>
      <c r="C350" s="101" t="s">
        <v>167</v>
      </c>
      <c r="D350" s="102">
        <v>1</v>
      </c>
      <c r="E350" s="101" t="s">
        <v>35</v>
      </c>
      <c r="F350" s="103">
        <v>1</v>
      </c>
      <c r="G350" s="103">
        <v>671</v>
      </c>
      <c r="H350" s="101"/>
      <c r="I350" s="101"/>
      <c r="J350" s="111"/>
    </row>
    <row r="351" spans="1:10" ht="14.4" x14ac:dyDescent="0.3">
      <c r="A351" s="110" t="str">
        <f t="shared" si="5"/>
        <v>S056/z3/02_L1</v>
      </c>
      <c r="B351" s="101" t="s">
        <v>170</v>
      </c>
      <c r="C351" s="101" t="s">
        <v>171</v>
      </c>
      <c r="D351" s="102">
        <v>1</v>
      </c>
      <c r="E351" s="101" t="s">
        <v>35</v>
      </c>
      <c r="F351" s="103">
        <v>1</v>
      </c>
      <c r="G351" s="103">
        <v>671</v>
      </c>
      <c r="H351" s="101"/>
      <c r="I351" s="101"/>
      <c r="J351" s="111"/>
    </row>
    <row r="352" spans="1:10" ht="14.4" x14ac:dyDescent="0.3">
      <c r="A352" s="110" t="str">
        <f t="shared" si="5"/>
        <v>S056/z3/An_L1</v>
      </c>
      <c r="B352" s="101" t="s">
        <v>178</v>
      </c>
      <c r="C352" s="101" t="s">
        <v>179</v>
      </c>
      <c r="D352" s="102">
        <v>1</v>
      </c>
      <c r="E352" s="101" t="s">
        <v>35</v>
      </c>
      <c r="F352" s="103">
        <v>1</v>
      </c>
      <c r="G352" s="103">
        <v>671</v>
      </c>
      <c r="H352" s="101"/>
      <c r="I352" s="101"/>
      <c r="J352" s="111"/>
    </row>
    <row r="353" spans="1:10" ht="14.4" x14ac:dyDescent="0.3">
      <c r="A353" s="110" t="str">
        <f t="shared" si="5"/>
        <v>S056/z2/01_L1</v>
      </c>
      <c r="B353" s="101" t="s">
        <v>146</v>
      </c>
      <c r="C353" s="101" t="s">
        <v>147</v>
      </c>
      <c r="D353" s="102">
        <v>1</v>
      </c>
      <c r="E353" s="101" t="s">
        <v>35</v>
      </c>
      <c r="F353" s="103">
        <v>1</v>
      </c>
      <c r="G353" s="103">
        <v>141</v>
      </c>
      <c r="H353" s="101"/>
      <c r="I353" s="101"/>
      <c r="J353" s="111"/>
    </row>
    <row r="354" spans="1:10" ht="14.4" x14ac:dyDescent="0.3">
      <c r="A354" s="110" t="str">
        <f t="shared" si="5"/>
        <v>S056/z2/02_L1</v>
      </c>
      <c r="B354" s="101" t="s">
        <v>150</v>
      </c>
      <c r="C354" s="101" t="s">
        <v>151</v>
      </c>
      <c r="D354" s="102">
        <v>1</v>
      </c>
      <c r="E354" s="101" t="s">
        <v>35</v>
      </c>
      <c r="F354" s="103">
        <v>1</v>
      </c>
      <c r="G354" s="103">
        <v>141</v>
      </c>
      <c r="H354" s="101"/>
      <c r="I354" s="101"/>
      <c r="J354" s="111"/>
    </row>
    <row r="355" spans="1:10" ht="14.4" x14ac:dyDescent="0.3">
      <c r="A355" s="110" t="str">
        <f t="shared" si="5"/>
        <v>S056/z2/Al_L1</v>
      </c>
      <c r="B355" s="101" t="s">
        <v>154</v>
      </c>
      <c r="C355" s="101" t="s">
        <v>155</v>
      </c>
      <c r="D355" s="102">
        <v>1</v>
      </c>
      <c r="E355" s="101" t="s">
        <v>35</v>
      </c>
      <c r="F355" s="103">
        <v>1</v>
      </c>
      <c r="G355" s="103">
        <v>141</v>
      </c>
      <c r="H355" s="101"/>
      <c r="I355" s="101"/>
      <c r="J355" s="111"/>
    </row>
    <row r="356" spans="1:10" ht="14.4" x14ac:dyDescent="0.3">
      <c r="A356" s="110" t="str">
        <f t="shared" si="5"/>
        <v>S056/z2/Ne_L1</v>
      </c>
      <c r="B356" s="101" t="s">
        <v>162</v>
      </c>
      <c r="C356" s="101" t="s">
        <v>163</v>
      </c>
      <c r="D356" s="102">
        <v>1</v>
      </c>
      <c r="E356" s="101" t="s">
        <v>35</v>
      </c>
      <c r="F356" s="103">
        <v>1</v>
      </c>
      <c r="G356" s="103">
        <v>141</v>
      </c>
      <c r="H356" s="101"/>
      <c r="I356" s="101"/>
      <c r="J356" s="111"/>
    </row>
    <row r="357" spans="1:10" ht="14.4" x14ac:dyDescent="0.3">
      <c r="A357" s="110" t="str">
        <f t="shared" si="5"/>
        <v>S056/z2/An_L1</v>
      </c>
      <c r="B357" s="101" t="s">
        <v>158</v>
      </c>
      <c r="C357" s="101" t="s">
        <v>159</v>
      </c>
      <c r="D357" s="102">
        <v>1</v>
      </c>
      <c r="E357" s="101" t="s">
        <v>35</v>
      </c>
      <c r="F357" s="103">
        <v>1</v>
      </c>
      <c r="G357" s="103">
        <v>141</v>
      </c>
      <c r="H357" s="101"/>
      <c r="I357" s="101"/>
      <c r="J357" s="111"/>
    </row>
    <row r="358" spans="1:10" ht="14.4" x14ac:dyDescent="0.3">
      <c r="A358" s="110" t="str">
        <f t="shared" si="5"/>
        <v>S057/z3/01_L1</v>
      </c>
      <c r="B358" s="101" t="s">
        <v>230</v>
      </c>
      <c r="C358" s="101" t="s">
        <v>231</v>
      </c>
      <c r="D358" s="102">
        <v>1</v>
      </c>
      <c r="E358" s="101" t="s">
        <v>35</v>
      </c>
      <c r="F358" s="103">
        <v>1</v>
      </c>
      <c r="G358" s="103">
        <v>664</v>
      </c>
      <c r="H358" s="101"/>
      <c r="I358" s="101"/>
      <c r="J358" s="111"/>
    </row>
    <row r="359" spans="1:10" ht="14.4" x14ac:dyDescent="0.3">
      <c r="A359" s="110" t="str">
        <f t="shared" si="5"/>
        <v>S057/z3/02_L1</v>
      </c>
      <c r="B359" s="101" t="s">
        <v>234</v>
      </c>
      <c r="C359" s="101" t="s">
        <v>235</v>
      </c>
      <c r="D359" s="102">
        <v>1</v>
      </c>
      <c r="E359" s="101" t="s">
        <v>35</v>
      </c>
      <c r="F359" s="103">
        <v>1</v>
      </c>
      <c r="G359" s="103">
        <v>664</v>
      </c>
      <c r="H359" s="101"/>
      <c r="I359" s="101"/>
      <c r="J359" s="111"/>
    </row>
    <row r="360" spans="1:10" ht="14.4" x14ac:dyDescent="0.3">
      <c r="A360" s="110" t="str">
        <f t="shared" si="5"/>
        <v>S057/z3/Al_L1</v>
      </c>
      <c r="B360" s="101" t="s">
        <v>238</v>
      </c>
      <c r="C360" s="101" t="s">
        <v>239</v>
      </c>
      <c r="D360" s="102">
        <v>1</v>
      </c>
      <c r="E360" s="101" t="s">
        <v>35</v>
      </c>
      <c r="F360" s="103">
        <v>1</v>
      </c>
      <c r="G360" s="103">
        <v>534</v>
      </c>
      <c r="H360" s="101"/>
      <c r="I360" s="101"/>
      <c r="J360" s="111"/>
    </row>
    <row r="361" spans="1:10" ht="14.4" x14ac:dyDescent="0.3">
      <c r="A361" s="110" t="str">
        <f t="shared" si="5"/>
        <v>S057/z3/An_L1</v>
      </c>
      <c r="B361" s="101" t="s">
        <v>242</v>
      </c>
      <c r="C361" s="101" t="s">
        <v>243</v>
      </c>
      <c r="D361" s="102">
        <v>1</v>
      </c>
      <c r="E361" s="101" t="s">
        <v>35</v>
      </c>
      <c r="F361" s="103">
        <v>1</v>
      </c>
      <c r="G361" s="103">
        <v>664</v>
      </c>
      <c r="H361" s="101"/>
      <c r="I361" s="101"/>
      <c r="J361" s="111"/>
    </row>
    <row r="362" spans="1:10" ht="14.4" x14ac:dyDescent="0.3">
      <c r="A362" s="110" t="str">
        <f t="shared" si="5"/>
        <v>S057/z3/Ne_L1</v>
      </c>
      <c r="B362" s="101" t="s">
        <v>246</v>
      </c>
      <c r="C362" s="101" t="s">
        <v>247</v>
      </c>
      <c r="D362" s="102">
        <v>1</v>
      </c>
      <c r="E362" s="101" t="s">
        <v>35</v>
      </c>
      <c r="F362" s="103">
        <v>1</v>
      </c>
      <c r="G362" s="103">
        <v>664</v>
      </c>
      <c r="H362" s="101"/>
      <c r="I362" s="101"/>
      <c r="J362" s="111"/>
    </row>
    <row r="363" spans="1:10" ht="26.4" x14ac:dyDescent="0.3">
      <c r="A363" s="110" t="str">
        <f t="shared" si="5"/>
        <v>S068/LED/Nat2</v>
      </c>
      <c r="B363" s="101" t="s">
        <v>290</v>
      </c>
      <c r="C363" s="101" t="s">
        <v>291</v>
      </c>
      <c r="D363" s="102">
        <v>4</v>
      </c>
      <c r="E363" s="101" t="s">
        <v>6</v>
      </c>
      <c r="F363" s="103">
        <v>2</v>
      </c>
      <c r="G363" s="103">
        <v>342</v>
      </c>
      <c r="H363" s="101"/>
      <c r="I363" s="101"/>
      <c r="J363" s="111"/>
    </row>
    <row r="364" spans="1:10" ht="26.4" x14ac:dyDescent="0.3">
      <c r="A364" s="110" t="str">
        <f t="shared" si="5"/>
        <v>S068/LED/Nat0,1</v>
      </c>
      <c r="B364" s="101" t="s">
        <v>290</v>
      </c>
      <c r="C364" s="101" t="s">
        <v>291</v>
      </c>
      <c r="D364" s="102">
        <v>4</v>
      </c>
      <c r="E364" s="101" t="s">
        <v>6</v>
      </c>
      <c r="F364" s="103">
        <v>0.1</v>
      </c>
      <c r="G364" s="103">
        <v>395</v>
      </c>
      <c r="H364" s="101"/>
      <c r="I364" s="101"/>
      <c r="J364" s="111"/>
    </row>
    <row r="365" spans="1:10" ht="26.4" x14ac:dyDescent="0.3">
      <c r="A365" s="110" t="str">
        <f t="shared" si="5"/>
        <v>S068/LED/Nat4</v>
      </c>
      <c r="B365" s="101" t="s">
        <v>290</v>
      </c>
      <c r="C365" s="101" t="s">
        <v>291</v>
      </c>
      <c r="D365" s="102">
        <v>4</v>
      </c>
      <c r="E365" s="101" t="s">
        <v>6</v>
      </c>
      <c r="F365" s="103">
        <v>4</v>
      </c>
      <c r="G365" s="103">
        <v>311</v>
      </c>
      <c r="H365" s="101"/>
      <c r="I365" s="101"/>
      <c r="J365" s="111"/>
    </row>
    <row r="366" spans="1:10" ht="26.4" x14ac:dyDescent="0.3">
      <c r="A366" s="110" t="str">
        <f t="shared" si="5"/>
        <v>S068/LED/Nat100</v>
      </c>
      <c r="B366" s="101" t="s">
        <v>290</v>
      </c>
      <c r="C366" s="101" t="s">
        <v>291</v>
      </c>
      <c r="D366" s="102">
        <v>4</v>
      </c>
      <c r="E366" s="101" t="s">
        <v>6</v>
      </c>
      <c r="F366" s="103">
        <v>100</v>
      </c>
      <c r="G366" s="103">
        <v>295</v>
      </c>
      <c r="H366" s="101"/>
      <c r="I366" s="101"/>
      <c r="J366" s="111"/>
    </row>
    <row r="367" spans="1:10" ht="14.4" x14ac:dyDescent="0.3">
      <c r="A367" s="110" t="str">
        <f t="shared" si="5"/>
        <v>S056/r/Al1</v>
      </c>
      <c r="B367" s="101" t="s">
        <v>112</v>
      </c>
      <c r="C367" s="101" t="s">
        <v>113</v>
      </c>
      <c r="D367" s="102">
        <v>1</v>
      </c>
      <c r="E367" s="101" t="s">
        <v>35</v>
      </c>
      <c r="F367" s="103">
        <v>1</v>
      </c>
      <c r="G367" s="103">
        <v>914</v>
      </c>
      <c r="H367" s="101"/>
      <c r="I367" s="101"/>
      <c r="J367" s="111"/>
    </row>
    <row r="368" spans="1:10" ht="14.4" x14ac:dyDescent="0.3">
      <c r="A368" s="110" t="str">
        <f t="shared" si="5"/>
        <v>S056/p/Al1</v>
      </c>
      <c r="B368" s="101" t="s">
        <v>98</v>
      </c>
      <c r="C368" s="101" t="s">
        <v>99</v>
      </c>
      <c r="D368" s="102">
        <v>1</v>
      </c>
      <c r="E368" s="101" t="s">
        <v>35</v>
      </c>
      <c r="F368" s="103">
        <v>1</v>
      </c>
      <c r="G368" s="103">
        <v>1037</v>
      </c>
      <c r="H368" s="101"/>
      <c r="I368" s="101"/>
      <c r="J368" s="111"/>
    </row>
    <row r="369" spans="1:10" ht="14.4" x14ac:dyDescent="0.3">
      <c r="A369" s="110" t="str">
        <f t="shared" si="5"/>
        <v>S068/Nat100</v>
      </c>
      <c r="B369" s="101" t="s">
        <v>294</v>
      </c>
      <c r="C369" s="101" t="s">
        <v>295</v>
      </c>
      <c r="D369" s="102">
        <v>4</v>
      </c>
      <c r="E369" s="101" t="s">
        <v>6</v>
      </c>
      <c r="F369" s="103">
        <v>100</v>
      </c>
      <c r="G369" s="103">
        <v>255</v>
      </c>
      <c r="H369" s="101"/>
      <c r="I369" s="101"/>
      <c r="J369" s="111"/>
    </row>
    <row r="370" spans="1:10" ht="14.4" x14ac:dyDescent="0.3">
      <c r="A370" s="110" t="str">
        <f t="shared" si="5"/>
        <v>S068/Nat0,1</v>
      </c>
      <c r="B370" s="101" t="s">
        <v>294</v>
      </c>
      <c r="C370" s="101" t="s">
        <v>295</v>
      </c>
      <c r="D370" s="102">
        <v>4</v>
      </c>
      <c r="E370" s="101" t="s">
        <v>6</v>
      </c>
      <c r="F370" s="103">
        <v>0.1</v>
      </c>
      <c r="G370" s="103">
        <v>340</v>
      </c>
      <c r="H370" s="101"/>
      <c r="I370" s="101"/>
      <c r="J370" s="111"/>
    </row>
    <row r="371" spans="1:10" ht="14.4" x14ac:dyDescent="0.3">
      <c r="A371" s="110" t="str">
        <f t="shared" si="5"/>
        <v>S068/Nat2</v>
      </c>
      <c r="B371" s="101" t="s">
        <v>294</v>
      </c>
      <c r="C371" s="101" t="s">
        <v>295</v>
      </c>
      <c r="D371" s="102">
        <v>4</v>
      </c>
      <c r="E371" s="101" t="s">
        <v>6</v>
      </c>
      <c r="F371" s="103">
        <v>2</v>
      </c>
      <c r="G371" s="103">
        <v>295</v>
      </c>
      <c r="H371" s="101"/>
      <c r="I371" s="101"/>
      <c r="J371" s="111"/>
    </row>
    <row r="372" spans="1:10" ht="14.4" x14ac:dyDescent="0.3">
      <c r="A372" s="110" t="str">
        <f t="shared" si="5"/>
        <v>S068/Nat4</v>
      </c>
      <c r="B372" s="101" t="s">
        <v>294</v>
      </c>
      <c r="C372" s="101" t="s">
        <v>295</v>
      </c>
      <c r="D372" s="102">
        <v>4</v>
      </c>
      <c r="E372" s="101" t="s">
        <v>6</v>
      </c>
      <c r="F372" s="103">
        <v>4</v>
      </c>
      <c r="G372" s="103">
        <v>268</v>
      </c>
      <c r="H372" s="101"/>
      <c r="I372" s="101"/>
      <c r="J372" s="111"/>
    </row>
    <row r="373" spans="1:10" ht="14.4" x14ac:dyDescent="0.3">
      <c r="A373" s="110" t="str">
        <f t="shared" si="5"/>
        <v>S056/p/Ne1</v>
      </c>
      <c r="B373" s="101" t="s">
        <v>100</v>
      </c>
      <c r="C373" s="101" t="s">
        <v>101</v>
      </c>
      <c r="D373" s="102">
        <v>1</v>
      </c>
      <c r="E373" s="101" t="s">
        <v>35</v>
      </c>
      <c r="F373" s="103">
        <v>1</v>
      </c>
      <c r="G373" s="103">
        <v>1134</v>
      </c>
      <c r="H373" s="101"/>
      <c r="I373" s="101"/>
      <c r="J373" s="111"/>
    </row>
    <row r="374" spans="1:10" ht="14.4" x14ac:dyDescent="0.3">
      <c r="A374" s="110" t="str">
        <f t="shared" si="5"/>
        <v>S056/z/Ne_P1</v>
      </c>
      <c r="B374" s="101" t="s">
        <v>144</v>
      </c>
      <c r="C374" s="101" t="s">
        <v>145</v>
      </c>
      <c r="D374" s="102">
        <v>1</v>
      </c>
      <c r="E374" s="101" t="s">
        <v>35</v>
      </c>
      <c r="F374" s="102">
        <v>1</v>
      </c>
      <c r="G374" s="103">
        <v>115</v>
      </c>
      <c r="H374" s="101"/>
      <c r="I374" s="101"/>
      <c r="J374" s="111"/>
    </row>
    <row r="375" spans="1:10" ht="14.4" x14ac:dyDescent="0.3">
      <c r="A375" s="110" t="str">
        <f t="shared" si="5"/>
        <v>S057/z/Ne1</v>
      </c>
      <c r="B375" s="101" t="s">
        <v>218</v>
      </c>
      <c r="C375" s="101" t="s">
        <v>219</v>
      </c>
      <c r="D375" s="102">
        <v>1</v>
      </c>
      <c r="E375" s="101" t="s">
        <v>35</v>
      </c>
      <c r="F375" s="102">
        <v>1</v>
      </c>
      <c r="G375" s="103">
        <v>115</v>
      </c>
      <c r="H375" s="101"/>
      <c r="I375" s="101"/>
      <c r="J375" s="111"/>
    </row>
    <row r="376" spans="1:10" ht="14.4" x14ac:dyDescent="0.3">
      <c r="A376" s="110" t="str">
        <f t="shared" si="5"/>
        <v>S056/r/Ne1</v>
      </c>
      <c r="B376" s="101" t="s">
        <v>114</v>
      </c>
      <c r="C376" s="101" t="s">
        <v>115</v>
      </c>
      <c r="D376" s="102">
        <v>1</v>
      </c>
      <c r="E376" s="101" t="s">
        <v>35</v>
      </c>
      <c r="F376" s="102">
        <v>1</v>
      </c>
      <c r="G376" s="103">
        <v>1005</v>
      </c>
      <c r="H376" s="101"/>
      <c r="I376" s="101"/>
      <c r="J376" s="111"/>
    </row>
    <row r="377" spans="1:10" ht="14.4" x14ac:dyDescent="0.3">
      <c r="A377" s="110" t="str">
        <f t="shared" si="5"/>
        <v>S056/z/Al_P1</v>
      </c>
      <c r="B377" s="101" t="s">
        <v>136</v>
      </c>
      <c r="C377" s="101" t="s">
        <v>137</v>
      </c>
      <c r="D377" s="102">
        <v>1</v>
      </c>
      <c r="E377" s="101" t="s">
        <v>35</v>
      </c>
      <c r="F377" s="102">
        <v>1</v>
      </c>
      <c r="G377" s="103">
        <v>115</v>
      </c>
      <c r="H377" s="101"/>
      <c r="I377" s="101"/>
      <c r="J377" s="111"/>
    </row>
    <row r="378" spans="1:10" ht="14.4" x14ac:dyDescent="0.3">
      <c r="A378" s="110" t="str">
        <f t="shared" si="5"/>
        <v>S057/z/Al1</v>
      </c>
      <c r="B378" s="101" t="s">
        <v>214</v>
      </c>
      <c r="C378" s="101" t="s">
        <v>215</v>
      </c>
      <c r="D378" s="102">
        <v>1</v>
      </c>
      <c r="E378" s="101" t="s">
        <v>35</v>
      </c>
      <c r="F378" s="102">
        <v>1</v>
      </c>
      <c r="G378" s="103">
        <v>115</v>
      </c>
      <c r="H378" s="101"/>
      <c r="I378" s="101"/>
      <c r="J378" s="111"/>
    </row>
    <row r="379" spans="1:10" ht="14.4" x14ac:dyDescent="0.3">
      <c r="A379" s="110" t="str">
        <f t="shared" si="5"/>
        <v>S346/011</v>
      </c>
      <c r="B379" s="101" t="s">
        <v>312</v>
      </c>
      <c r="C379" s="101" t="s">
        <v>3120</v>
      </c>
      <c r="D379" s="102">
        <v>1</v>
      </c>
      <c r="E379" s="101" t="s">
        <v>314</v>
      </c>
      <c r="F379" s="102">
        <v>1</v>
      </c>
      <c r="G379" s="103">
        <v>56</v>
      </c>
      <c r="H379" s="101"/>
      <c r="I379" s="101"/>
      <c r="J379" s="111"/>
    </row>
    <row r="380" spans="1:10" ht="14.4" x14ac:dyDescent="0.3">
      <c r="A380" s="110" t="str">
        <f t="shared" si="5"/>
        <v>S346/01200</v>
      </c>
      <c r="B380" s="101" t="s">
        <v>312</v>
      </c>
      <c r="C380" s="101" t="s">
        <v>3120</v>
      </c>
      <c r="D380" s="102">
        <v>1</v>
      </c>
      <c r="E380" s="101" t="s">
        <v>314</v>
      </c>
      <c r="F380" s="102">
        <v>200</v>
      </c>
      <c r="G380" s="103">
        <v>49</v>
      </c>
      <c r="H380" s="101"/>
      <c r="I380" s="101"/>
      <c r="J380" s="111"/>
    </row>
    <row r="381" spans="1:10" ht="14.4" x14ac:dyDescent="0.3">
      <c r="A381" s="110" t="str">
        <f t="shared" si="5"/>
        <v>S040/0320</v>
      </c>
      <c r="B381" s="101" t="s">
        <v>346</v>
      </c>
      <c r="C381" s="101" t="s">
        <v>347</v>
      </c>
      <c r="D381" s="102">
        <v>1</v>
      </c>
      <c r="E381" s="101" t="s">
        <v>6</v>
      </c>
      <c r="F381" s="102">
        <v>20</v>
      </c>
      <c r="G381" s="103">
        <v>203</v>
      </c>
      <c r="H381" s="101"/>
      <c r="I381" s="101"/>
      <c r="J381" s="111"/>
    </row>
    <row r="382" spans="1:10" ht="14.4" x14ac:dyDescent="0.3">
      <c r="A382" s="110" t="str">
        <f t="shared" si="5"/>
        <v>S040/031</v>
      </c>
      <c r="B382" s="101" t="s">
        <v>346</v>
      </c>
      <c r="C382" s="101" t="s">
        <v>347</v>
      </c>
      <c r="D382" s="102">
        <v>1</v>
      </c>
      <c r="E382" s="101" t="s">
        <v>6</v>
      </c>
      <c r="F382" s="102">
        <v>1</v>
      </c>
      <c r="G382" s="103">
        <v>207</v>
      </c>
      <c r="H382" s="101"/>
      <c r="I382" s="101"/>
      <c r="J382" s="111"/>
    </row>
    <row r="383" spans="1:10" ht="14.4" x14ac:dyDescent="0.3">
      <c r="A383" s="110" t="str">
        <f t="shared" si="5"/>
        <v>S041/021</v>
      </c>
      <c r="B383" s="101" t="s">
        <v>348</v>
      </c>
      <c r="C383" s="101" t="s">
        <v>349</v>
      </c>
      <c r="D383" s="102">
        <v>1</v>
      </c>
      <c r="E383" s="101" t="s">
        <v>6</v>
      </c>
      <c r="F383" s="102">
        <v>1</v>
      </c>
      <c r="G383" s="103">
        <v>215</v>
      </c>
      <c r="H383" s="101"/>
      <c r="I383" s="101"/>
      <c r="J383" s="111"/>
    </row>
    <row r="384" spans="1:10" ht="14.4" x14ac:dyDescent="0.3">
      <c r="A384" s="110" t="str">
        <f t="shared" si="5"/>
        <v>S041/0220</v>
      </c>
      <c r="B384" s="101" t="s">
        <v>348</v>
      </c>
      <c r="C384" s="101" t="s">
        <v>349</v>
      </c>
      <c r="D384" s="102">
        <v>1</v>
      </c>
      <c r="E384" s="101" t="s">
        <v>6</v>
      </c>
      <c r="F384" s="102">
        <v>20</v>
      </c>
      <c r="G384" s="103">
        <v>208</v>
      </c>
      <c r="H384" s="101"/>
      <c r="I384" s="101"/>
      <c r="J384" s="111"/>
    </row>
    <row r="385" spans="1:10" ht="14.4" x14ac:dyDescent="0.3">
      <c r="A385" s="110" t="str">
        <f t="shared" si="5"/>
        <v>S041/An20</v>
      </c>
      <c r="B385" s="101" t="s">
        <v>350</v>
      </c>
      <c r="C385" s="101" t="s">
        <v>351</v>
      </c>
      <c r="D385" s="102">
        <v>1</v>
      </c>
      <c r="E385" s="101" t="s">
        <v>6</v>
      </c>
      <c r="F385" s="102">
        <v>20</v>
      </c>
      <c r="G385" s="103">
        <v>208</v>
      </c>
      <c r="H385" s="101"/>
      <c r="I385" s="101"/>
      <c r="J385" s="111"/>
    </row>
    <row r="386" spans="1:10" ht="14.4" x14ac:dyDescent="0.3">
      <c r="A386" s="110" t="str">
        <f t="shared" si="5"/>
        <v>S041/An1</v>
      </c>
      <c r="B386" s="101" t="s">
        <v>350</v>
      </c>
      <c r="C386" s="101" t="s">
        <v>351</v>
      </c>
      <c r="D386" s="102">
        <v>1</v>
      </c>
      <c r="E386" s="101" t="s">
        <v>6</v>
      </c>
      <c r="F386" s="102">
        <v>1</v>
      </c>
      <c r="G386" s="103">
        <v>215</v>
      </c>
      <c r="H386" s="101"/>
      <c r="I386" s="101"/>
      <c r="J386" s="111"/>
    </row>
    <row r="387" spans="1:10" ht="14.4" x14ac:dyDescent="0.3">
      <c r="A387" s="110" t="str">
        <f t="shared" si="5"/>
        <v>MT/bocni/Ne1</v>
      </c>
      <c r="B387" s="101" t="s">
        <v>393</v>
      </c>
      <c r="C387" s="101" t="s">
        <v>394</v>
      </c>
      <c r="D387" s="102">
        <v>1</v>
      </c>
      <c r="E387" s="101" t="s">
        <v>314</v>
      </c>
      <c r="F387" s="102">
        <v>1</v>
      </c>
      <c r="G387" s="103">
        <v>361</v>
      </c>
      <c r="H387" s="101"/>
      <c r="I387" s="101"/>
      <c r="J387" s="111"/>
    </row>
    <row r="388" spans="1:10" ht="26.4" x14ac:dyDescent="0.3">
      <c r="A388" s="110" t="str">
        <f t="shared" si="5"/>
        <v>MT/spodniS/Ne1</v>
      </c>
      <c r="B388" s="101" t="s">
        <v>397</v>
      </c>
      <c r="C388" s="101" t="s">
        <v>398</v>
      </c>
      <c r="D388" s="102">
        <v>1</v>
      </c>
      <c r="E388" s="101" t="s">
        <v>35</v>
      </c>
      <c r="F388" s="102">
        <v>1</v>
      </c>
      <c r="G388" s="103">
        <v>248</v>
      </c>
      <c r="H388" s="101"/>
      <c r="I388" s="101"/>
      <c r="J388" s="111"/>
    </row>
    <row r="389" spans="1:10" ht="26.4" x14ac:dyDescent="0.3">
      <c r="A389" s="110" t="str">
        <f t="shared" ref="A389:A449" si="6">_xlfn.CONCAT(B389,F389)</f>
        <v>MT/spodniB/Ne1</v>
      </c>
      <c r="B389" s="101" t="s">
        <v>395</v>
      </c>
      <c r="C389" s="101" t="s">
        <v>396</v>
      </c>
      <c r="D389" s="102">
        <v>1</v>
      </c>
      <c r="E389" s="101" t="s">
        <v>35</v>
      </c>
      <c r="F389" s="102">
        <v>1</v>
      </c>
      <c r="G389" s="103">
        <v>175</v>
      </c>
      <c r="H389" s="101"/>
      <c r="I389" s="101"/>
      <c r="J389" s="111"/>
    </row>
    <row r="390" spans="1:10" ht="26.4" x14ac:dyDescent="0.3">
      <c r="A390" s="110" t="str">
        <f t="shared" si="6"/>
        <v>Mvzpera6/2/021</v>
      </c>
      <c r="B390" s="101" t="s">
        <v>334</v>
      </c>
      <c r="C390" s="101" t="s">
        <v>335</v>
      </c>
      <c r="D390" s="102">
        <v>1</v>
      </c>
      <c r="E390" s="101" t="s">
        <v>35</v>
      </c>
      <c r="F390" s="102">
        <v>1</v>
      </c>
      <c r="G390" s="103">
        <v>170</v>
      </c>
      <c r="H390" s="101"/>
      <c r="I390" s="101"/>
      <c r="J390" s="111"/>
    </row>
    <row r="391" spans="1:10" ht="26.4" x14ac:dyDescent="0.3">
      <c r="A391" s="110" t="str">
        <f t="shared" si="6"/>
        <v>Mvzpera6/2/str1</v>
      </c>
      <c r="B391" s="101" t="s">
        <v>336</v>
      </c>
      <c r="C391" s="101" t="s">
        <v>337</v>
      </c>
      <c r="D391" s="102">
        <v>1</v>
      </c>
      <c r="E391" s="101" t="s">
        <v>35</v>
      </c>
      <c r="F391" s="102">
        <v>1</v>
      </c>
      <c r="G391" s="103">
        <v>159</v>
      </c>
      <c r="H391" s="101"/>
      <c r="I391" s="101"/>
      <c r="J391" s="111"/>
    </row>
    <row r="392" spans="1:10" ht="26.4" x14ac:dyDescent="0.3">
      <c r="A392" s="110" t="str">
        <f t="shared" si="6"/>
        <v>Mvzpera6/1/021</v>
      </c>
      <c r="B392" s="101" t="s">
        <v>330</v>
      </c>
      <c r="C392" s="101" t="s">
        <v>331</v>
      </c>
      <c r="D392" s="102">
        <v>1</v>
      </c>
      <c r="E392" s="101" t="s">
        <v>35</v>
      </c>
      <c r="F392" s="102">
        <v>1</v>
      </c>
      <c r="G392" s="103">
        <v>170</v>
      </c>
      <c r="H392" s="101"/>
      <c r="I392" s="101"/>
      <c r="J392" s="111"/>
    </row>
    <row r="393" spans="1:10" ht="26.4" x14ac:dyDescent="0.3">
      <c r="A393" s="110" t="str">
        <f t="shared" si="6"/>
        <v>Mvzpera6/1/str1</v>
      </c>
      <c r="B393" s="101" t="s">
        <v>332</v>
      </c>
      <c r="C393" s="101" t="s">
        <v>333</v>
      </c>
      <c r="D393" s="102">
        <v>1</v>
      </c>
      <c r="E393" s="101" t="s">
        <v>35</v>
      </c>
      <c r="F393" s="102">
        <v>1</v>
      </c>
      <c r="G393" s="103">
        <v>159</v>
      </c>
      <c r="H393" s="101"/>
      <c r="I393" s="101"/>
      <c r="J393" s="111"/>
    </row>
    <row r="394" spans="1:10" ht="14.4" x14ac:dyDescent="0.3">
      <c r="A394" s="110" t="str">
        <f t="shared" si="6"/>
        <v>Xvzpera12/021</v>
      </c>
      <c r="B394" s="101" t="s">
        <v>2961</v>
      </c>
      <c r="C394" s="101" t="s">
        <v>368</v>
      </c>
      <c r="D394" s="102">
        <v>1</v>
      </c>
      <c r="E394" s="101" t="s">
        <v>35</v>
      </c>
      <c r="F394" s="102">
        <v>1</v>
      </c>
      <c r="G394" s="103">
        <v>259</v>
      </c>
      <c r="H394" s="101"/>
      <c r="I394" s="101"/>
      <c r="J394" s="111"/>
    </row>
    <row r="395" spans="1:10" ht="14.4" x14ac:dyDescent="0.3">
      <c r="A395" s="110" t="str">
        <f t="shared" si="6"/>
        <v>Xvzpera12/str1</v>
      </c>
      <c r="B395" s="101" t="s">
        <v>2962</v>
      </c>
      <c r="C395" s="101" t="s">
        <v>370</v>
      </c>
      <c r="D395" s="102">
        <v>1</v>
      </c>
      <c r="E395" s="101" t="s">
        <v>35</v>
      </c>
      <c r="F395" s="102">
        <v>1</v>
      </c>
      <c r="G395" s="103">
        <v>259</v>
      </c>
      <c r="H395" s="101"/>
      <c r="I395" s="101"/>
      <c r="J395" s="111"/>
    </row>
    <row r="396" spans="1:10" ht="26.4" x14ac:dyDescent="0.3">
      <c r="A396" s="110" t="str">
        <f t="shared" si="6"/>
        <v>Mvzpera9/2/021</v>
      </c>
      <c r="B396" s="101" t="s">
        <v>342</v>
      </c>
      <c r="C396" s="101" t="s">
        <v>343</v>
      </c>
      <c r="D396" s="102">
        <v>1</v>
      </c>
      <c r="E396" s="101" t="s">
        <v>35</v>
      </c>
      <c r="F396" s="102">
        <v>1</v>
      </c>
      <c r="G396" s="103">
        <v>231</v>
      </c>
      <c r="H396" s="101"/>
      <c r="I396" s="101"/>
      <c r="J396" s="111"/>
    </row>
    <row r="397" spans="1:10" ht="26.4" x14ac:dyDescent="0.3">
      <c r="A397" s="110" t="str">
        <f t="shared" si="6"/>
        <v>Mvzpera9/2/str1</v>
      </c>
      <c r="B397" s="101" t="s">
        <v>344</v>
      </c>
      <c r="C397" s="101" t="s">
        <v>345</v>
      </c>
      <c r="D397" s="102">
        <v>1</v>
      </c>
      <c r="E397" s="101" t="s">
        <v>35</v>
      </c>
      <c r="F397" s="102">
        <v>1</v>
      </c>
      <c r="G397" s="103">
        <v>207</v>
      </c>
      <c r="H397" s="101"/>
      <c r="I397" s="101"/>
      <c r="J397" s="111"/>
    </row>
    <row r="398" spans="1:10" ht="26.4" x14ac:dyDescent="0.3">
      <c r="A398" s="110" t="str">
        <f t="shared" si="6"/>
        <v>Mvzpera9/1/021</v>
      </c>
      <c r="B398" s="101" t="s">
        <v>338</v>
      </c>
      <c r="C398" s="101" t="s">
        <v>339</v>
      </c>
      <c r="D398" s="102">
        <v>1</v>
      </c>
      <c r="E398" s="101" t="s">
        <v>35</v>
      </c>
      <c r="F398" s="102">
        <v>1</v>
      </c>
      <c r="G398" s="103">
        <v>231</v>
      </c>
      <c r="H398" s="101"/>
      <c r="I398" s="101"/>
      <c r="J398" s="111"/>
    </row>
    <row r="399" spans="1:10" ht="26.4" x14ac:dyDescent="0.3">
      <c r="A399" s="110" t="str">
        <f t="shared" si="6"/>
        <v>Mvzpera9/1/str1</v>
      </c>
      <c r="B399" s="101" t="s">
        <v>340</v>
      </c>
      <c r="C399" s="101" t="s">
        <v>341</v>
      </c>
      <c r="D399" s="102">
        <v>1</v>
      </c>
      <c r="E399" s="101" t="s">
        <v>35</v>
      </c>
      <c r="F399" s="102">
        <v>1</v>
      </c>
      <c r="G399" s="103">
        <v>207</v>
      </c>
      <c r="H399" s="101"/>
      <c r="I399" s="101"/>
      <c r="J399" s="111"/>
    </row>
    <row r="400" spans="1:10" ht="26.4" x14ac:dyDescent="0.3">
      <c r="A400" s="110" t="str">
        <f t="shared" si="6"/>
        <v>vzpera/prisl.1/021</v>
      </c>
      <c r="B400" s="101" t="s">
        <v>355</v>
      </c>
      <c r="C400" s="101" t="s">
        <v>356</v>
      </c>
      <c r="D400" s="102">
        <v>1</v>
      </c>
      <c r="E400" s="101" t="s">
        <v>35</v>
      </c>
      <c r="F400" s="102">
        <v>1</v>
      </c>
      <c r="G400" s="103">
        <v>105</v>
      </c>
      <c r="H400" s="101"/>
      <c r="I400" s="101"/>
      <c r="J400" s="111"/>
    </row>
    <row r="401" spans="1:10" ht="26.4" x14ac:dyDescent="0.3">
      <c r="A401" s="110" t="str">
        <f t="shared" si="6"/>
        <v>vzpera/prisl.1/031</v>
      </c>
      <c r="B401" s="101" t="s">
        <v>357</v>
      </c>
      <c r="C401" s="101" t="s">
        <v>358</v>
      </c>
      <c r="D401" s="102">
        <v>1</v>
      </c>
      <c r="E401" s="101" t="s">
        <v>35</v>
      </c>
      <c r="F401" s="102">
        <v>1</v>
      </c>
      <c r="G401" s="103">
        <v>105</v>
      </c>
      <c r="H401" s="101"/>
      <c r="I401" s="101"/>
      <c r="J401" s="111"/>
    </row>
    <row r="402" spans="1:10" ht="26.4" x14ac:dyDescent="0.3">
      <c r="A402" s="110" t="str">
        <f t="shared" si="6"/>
        <v>vzpera/prisl.2/021</v>
      </c>
      <c r="B402" s="101" t="s">
        <v>359</v>
      </c>
      <c r="C402" s="101" t="s">
        <v>360</v>
      </c>
      <c r="D402" s="102">
        <v>1</v>
      </c>
      <c r="E402" s="101" t="s">
        <v>35</v>
      </c>
      <c r="F402" s="102">
        <v>1</v>
      </c>
      <c r="G402" s="103">
        <v>105</v>
      </c>
      <c r="H402" s="101"/>
      <c r="I402" s="101"/>
      <c r="J402" s="111"/>
    </row>
    <row r="403" spans="1:10" ht="26.4" x14ac:dyDescent="0.3">
      <c r="A403" s="110" t="str">
        <f t="shared" si="6"/>
        <v>vzpera/prisl.2/031</v>
      </c>
      <c r="B403" s="101" t="s">
        <v>361</v>
      </c>
      <c r="C403" s="101" t="s">
        <v>362</v>
      </c>
      <c r="D403" s="102">
        <v>1</v>
      </c>
      <c r="E403" s="101" t="s">
        <v>35</v>
      </c>
      <c r="F403" s="102">
        <v>1</v>
      </c>
      <c r="G403" s="103">
        <v>105</v>
      </c>
      <c r="H403" s="101"/>
      <c r="I403" s="101"/>
      <c r="J403" s="111"/>
    </row>
    <row r="404" spans="1:10" ht="26.4" x14ac:dyDescent="0.3">
      <c r="A404" s="110" t="str">
        <f t="shared" si="6"/>
        <v>vzpera/prisl.3/021</v>
      </c>
      <c r="B404" s="101" t="s">
        <v>363</v>
      </c>
      <c r="C404" s="101" t="s">
        <v>364</v>
      </c>
      <c r="D404" s="102">
        <v>1</v>
      </c>
      <c r="E404" s="101" t="s">
        <v>35</v>
      </c>
      <c r="F404" s="102">
        <v>1</v>
      </c>
      <c r="G404" s="103">
        <v>105</v>
      </c>
      <c r="H404" s="101"/>
      <c r="I404" s="101"/>
      <c r="J404" s="111"/>
    </row>
    <row r="405" spans="1:10" ht="26.4" x14ac:dyDescent="0.3">
      <c r="A405" s="110" t="str">
        <f t="shared" si="6"/>
        <v>vzpera/prisl.3/031</v>
      </c>
      <c r="B405" s="101" t="s">
        <v>365</v>
      </c>
      <c r="C405" s="101" t="s">
        <v>366</v>
      </c>
      <c r="D405" s="102">
        <v>1</v>
      </c>
      <c r="E405" s="101" t="s">
        <v>35</v>
      </c>
      <c r="F405" s="103">
        <v>1</v>
      </c>
      <c r="G405" s="103">
        <v>105</v>
      </c>
      <c r="H405" s="101"/>
      <c r="I405" s="101"/>
      <c r="J405" s="111"/>
    </row>
    <row r="406" spans="1:10" ht="14.4" x14ac:dyDescent="0.3">
      <c r="A406" s="110" t="str">
        <f t="shared" si="6"/>
        <v>Mpara450/021</v>
      </c>
      <c r="B406" s="101" t="s">
        <v>322</v>
      </c>
      <c r="C406" s="101" t="s">
        <v>323</v>
      </c>
      <c r="D406" s="102">
        <v>1</v>
      </c>
      <c r="E406" s="101" t="s">
        <v>35</v>
      </c>
      <c r="F406" s="103">
        <v>1</v>
      </c>
      <c r="G406" s="103">
        <v>218</v>
      </c>
      <c r="H406" s="101"/>
      <c r="I406" s="101"/>
      <c r="J406" s="111"/>
    </row>
    <row r="407" spans="1:10" ht="14.4" x14ac:dyDescent="0.3">
      <c r="A407" s="110" t="str">
        <f t="shared" si="6"/>
        <v>Mpara450/str1</v>
      </c>
      <c r="B407" s="101" t="s">
        <v>324</v>
      </c>
      <c r="C407" s="101" t="s">
        <v>325</v>
      </c>
      <c r="D407" s="102">
        <v>1</v>
      </c>
      <c r="E407" s="101" t="s">
        <v>35</v>
      </c>
      <c r="F407" s="102">
        <v>1</v>
      </c>
      <c r="G407" s="103">
        <v>218</v>
      </c>
      <c r="H407" s="101"/>
      <c r="I407" s="101"/>
      <c r="J407" s="111"/>
    </row>
    <row r="408" spans="1:10" ht="14.4" x14ac:dyDescent="0.3">
      <c r="A408" s="110" t="str">
        <f t="shared" si="6"/>
        <v>Mpara600/021</v>
      </c>
      <c r="B408" s="101" t="s">
        <v>326</v>
      </c>
      <c r="C408" s="101" t="s">
        <v>327</v>
      </c>
      <c r="D408" s="102">
        <v>1</v>
      </c>
      <c r="E408" s="101" t="s">
        <v>35</v>
      </c>
      <c r="F408" s="102">
        <v>1</v>
      </c>
      <c r="G408" s="103">
        <v>230</v>
      </c>
      <c r="H408" s="101"/>
      <c r="I408" s="101"/>
      <c r="J408" s="111"/>
    </row>
    <row r="409" spans="1:10" ht="14.4" x14ac:dyDescent="0.3">
      <c r="A409" s="110" t="str">
        <f t="shared" si="6"/>
        <v>Mpara600/str1</v>
      </c>
      <c r="B409" s="101" t="s">
        <v>328</v>
      </c>
      <c r="C409" s="101" t="s">
        <v>329</v>
      </c>
      <c r="D409" s="102">
        <v>1</v>
      </c>
      <c r="E409" s="101" t="s">
        <v>35</v>
      </c>
      <c r="F409" s="103">
        <v>1</v>
      </c>
      <c r="G409" s="103">
        <v>230</v>
      </c>
      <c r="H409" s="101"/>
      <c r="I409" s="101"/>
      <c r="J409" s="111"/>
    </row>
    <row r="410" spans="1:10" ht="14.4" x14ac:dyDescent="0.3">
      <c r="A410" s="110" t="str">
        <f t="shared" si="6"/>
        <v>L1812/Al4</v>
      </c>
      <c r="B410" s="101" t="s">
        <v>318</v>
      </c>
      <c r="C410" s="101" t="s">
        <v>319</v>
      </c>
      <c r="D410" s="102">
        <v>4</v>
      </c>
      <c r="E410" s="101" t="s">
        <v>6</v>
      </c>
      <c r="F410" s="103">
        <v>4</v>
      </c>
      <c r="G410" s="103">
        <v>88</v>
      </c>
      <c r="H410" s="101"/>
      <c r="I410" s="101"/>
      <c r="J410" s="111"/>
    </row>
    <row r="411" spans="1:10" ht="14.4" x14ac:dyDescent="0.3">
      <c r="A411" s="110" t="str">
        <f t="shared" si="6"/>
        <v>L1812/Ne4</v>
      </c>
      <c r="B411" s="101" t="s">
        <v>320</v>
      </c>
      <c r="C411" s="101" t="s">
        <v>321</v>
      </c>
      <c r="D411" s="102">
        <v>4</v>
      </c>
      <c r="E411" s="101" t="s">
        <v>6</v>
      </c>
      <c r="F411" s="102">
        <v>4</v>
      </c>
      <c r="G411" s="103">
        <v>99</v>
      </c>
      <c r="H411" s="101"/>
      <c r="I411" s="101"/>
      <c r="J411" s="111"/>
    </row>
    <row r="412" spans="1:10" ht="14.4" x14ac:dyDescent="0.3">
      <c r="A412" s="110" t="str">
        <f t="shared" si="6"/>
        <v>L1812/014</v>
      </c>
      <c r="B412" s="101" t="s">
        <v>3121</v>
      </c>
      <c r="C412" s="101" t="s">
        <v>3122</v>
      </c>
      <c r="D412" s="102">
        <v>4</v>
      </c>
      <c r="E412" s="101" t="s">
        <v>6</v>
      </c>
      <c r="F412" s="102">
        <v>4</v>
      </c>
      <c r="G412" s="103">
        <v>88</v>
      </c>
      <c r="H412" s="101"/>
      <c r="I412" s="101"/>
      <c r="J412" s="111"/>
    </row>
    <row r="413" spans="1:10" ht="14.4" x14ac:dyDescent="0.3">
      <c r="A413" s="110" t="str">
        <f t="shared" si="6"/>
        <v>L2525/024</v>
      </c>
      <c r="B413" s="101" t="s">
        <v>2991</v>
      </c>
      <c r="C413" s="101" t="s">
        <v>3123</v>
      </c>
      <c r="D413" s="102">
        <v>4</v>
      </c>
      <c r="E413" s="101" t="s">
        <v>6</v>
      </c>
      <c r="F413" s="102">
        <v>4</v>
      </c>
      <c r="G413" s="103">
        <v>86</v>
      </c>
      <c r="H413" s="101"/>
      <c r="I413" s="101"/>
      <c r="J413" s="111"/>
    </row>
    <row r="414" spans="1:10" ht="14.4" x14ac:dyDescent="0.3">
      <c r="A414" s="110" t="str">
        <f t="shared" si="6"/>
        <v>L2525/Ne4</v>
      </c>
      <c r="B414" s="101" t="s">
        <v>2992</v>
      </c>
      <c r="C414" s="101" t="s">
        <v>3124</v>
      </c>
      <c r="D414" s="102">
        <v>4</v>
      </c>
      <c r="E414" s="101" t="s">
        <v>6</v>
      </c>
      <c r="F414" s="102">
        <v>4</v>
      </c>
      <c r="G414" s="103">
        <v>111</v>
      </c>
      <c r="H414" s="101"/>
      <c r="I414" s="101"/>
      <c r="J414" s="111"/>
    </row>
    <row r="415" spans="1:10" ht="14.4" x14ac:dyDescent="0.3">
      <c r="A415" s="110" t="str">
        <f t="shared" si="6"/>
        <v>L2525/014</v>
      </c>
      <c r="B415" s="101" t="s">
        <v>2993</v>
      </c>
      <c r="C415" s="101" t="s">
        <v>3125</v>
      </c>
      <c r="D415" s="102">
        <v>4</v>
      </c>
      <c r="E415" s="101" t="s">
        <v>6</v>
      </c>
      <c r="F415" s="102">
        <v>4</v>
      </c>
      <c r="G415" s="103">
        <v>89</v>
      </c>
      <c r="H415" s="101"/>
      <c r="I415" s="101"/>
      <c r="J415" s="111"/>
    </row>
    <row r="416" spans="1:10" ht="14.4" x14ac:dyDescent="0.3">
      <c r="A416" s="110" t="str">
        <f t="shared" si="6"/>
        <v>L2525/Nat4</v>
      </c>
      <c r="B416" s="101" t="s">
        <v>2994</v>
      </c>
      <c r="C416" s="101" t="s">
        <v>3126</v>
      </c>
      <c r="D416" s="102">
        <v>4</v>
      </c>
      <c r="E416" s="101" t="s">
        <v>6</v>
      </c>
      <c r="F416" s="102">
        <v>4</v>
      </c>
      <c r="G416" s="103">
        <v>88</v>
      </c>
      <c r="H416" s="101"/>
      <c r="I416" s="101"/>
      <c r="J416" s="111"/>
    </row>
    <row r="417" spans="1:10" ht="14.4" x14ac:dyDescent="0.3">
      <c r="A417" s="110" t="str">
        <f t="shared" si="6"/>
        <v>L2525/Al4</v>
      </c>
      <c r="B417" s="101" t="s">
        <v>2995</v>
      </c>
      <c r="C417" s="101" t="s">
        <v>3127</v>
      </c>
      <c r="D417" s="102">
        <v>4</v>
      </c>
      <c r="E417" s="101" t="s">
        <v>6</v>
      </c>
      <c r="F417" s="102">
        <v>4</v>
      </c>
      <c r="G417" s="103">
        <v>111</v>
      </c>
      <c r="H417" s="101"/>
      <c r="I417" s="101"/>
      <c r="J417" s="111"/>
    </row>
    <row r="418" spans="1:10" ht="14.4" x14ac:dyDescent="0.3">
      <c r="A418" s="110" t="str">
        <f t="shared" si="6"/>
        <v>Mpara450/011</v>
      </c>
      <c r="B418" s="101" t="s">
        <v>2964</v>
      </c>
      <c r="C418" s="101" t="s">
        <v>3128</v>
      </c>
      <c r="D418" s="102">
        <v>1</v>
      </c>
      <c r="E418" s="101" t="s">
        <v>35</v>
      </c>
      <c r="F418" s="102">
        <v>1</v>
      </c>
      <c r="G418" s="103">
        <v>218</v>
      </c>
      <c r="H418" s="101"/>
      <c r="I418" s="101"/>
      <c r="J418" s="111"/>
    </row>
    <row r="419" spans="1:10" ht="14.4" x14ac:dyDescent="0.3">
      <c r="A419" s="110" t="str">
        <f t="shared" si="6"/>
        <v>Mpara600/011</v>
      </c>
      <c r="B419" s="101" t="s">
        <v>2965</v>
      </c>
      <c r="C419" s="101" t="s">
        <v>3129</v>
      </c>
      <c r="D419" s="102">
        <v>1</v>
      </c>
      <c r="E419" s="101" t="s">
        <v>35</v>
      </c>
      <c r="F419" s="102">
        <v>1</v>
      </c>
      <c r="G419" s="103">
        <v>230</v>
      </c>
      <c r="H419" s="101"/>
      <c r="I419" s="101"/>
      <c r="J419" s="111"/>
    </row>
    <row r="420" spans="1:10" ht="14.4" x14ac:dyDescent="0.3">
      <c r="A420" s="110" t="str">
        <f t="shared" si="6"/>
        <v>MT/VD/601</v>
      </c>
      <c r="B420" s="101" t="s">
        <v>2966</v>
      </c>
      <c r="C420" s="101" t="s">
        <v>3130</v>
      </c>
      <c r="D420" s="102">
        <v>1</v>
      </c>
      <c r="E420" s="101" t="s">
        <v>35</v>
      </c>
      <c r="F420" s="102">
        <v>1</v>
      </c>
      <c r="G420" s="103">
        <v>1010</v>
      </c>
      <c r="H420" s="101"/>
      <c r="I420" s="101"/>
      <c r="J420" s="111"/>
    </row>
    <row r="421" spans="1:10" ht="14.4" x14ac:dyDescent="0.3">
      <c r="A421" s="110" t="str">
        <f t="shared" si="6"/>
        <v>MT/VD/801</v>
      </c>
      <c r="B421" s="101" t="s">
        <v>2967</v>
      </c>
      <c r="C421" s="101" t="s">
        <v>3131</v>
      </c>
      <c r="D421" s="102">
        <v>1</v>
      </c>
      <c r="E421" s="101" t="s">
        <v>35</v>
      </c>
      <c r="F421" s="102">
        <v>1</v>
      </c>
      <c r="G421" s="103">
        <v>1197</v>
      </c>
      <c r="H421" s="101"/>
      <c r="I421" s="101"/>
      <c r="J421" s="111"/>
    </row>
    <row r="422" spans="1:10" ht="14.4" x14ac:dyDescent="0.3">
      <c r="A422" s="110" t="str">
        <f t="shared" si="6"/>
        <v>MT/VD/901</v>
      </c>
      <c r="B422" s="101" t="s">
        <v>2968</v>
      </c>
      <c r="C422" s="101" t="s">
        <v>3132</v>
      </c>
      <c r="D422" s="102">
        <v>1</v>
      </c>
      <c r="E422" s="101" t="s">
        <v>35</v>
      </c>
      <c r="F422" s="102">
        <v>1</v>
      </c>
      <c r="G422" s="103">
        <v>1263</v>
      </c>
      <c r="H422" s="101"/>
      <c r="I422" s="101"/>
      <c r="J422" s="111"/>
    </row>
    <row r="423" spans="1:10" ht="26.4" x14ac:dyDescent="0.3">
      <c r="A423" s="110" t="str">
        <f t="shared" si="6"/>
        <v>Mvzpera6/1/011</v>
      </c>
      <c r="B423" s="101" t="s">
        <v>2969</v>
      </c>
      <c r="C423" s="101" t="s">
        <v>3133</v>
      </c>
      <c r="D423" s="102">
        <v>1</v>
      </c>
      <c r="E423" s="101" t="s">
        <v>35</v>
      </c>
      <c r="F423" s="102">
        <v>1</v>
      </c>
      <c r="G423" s="103">
        <v>170</v>
      </c>
      <c r="H423" s="101"/>
      <c r="I423" s="101"/>
      <c r="J423" s="111"/>
    </row>
    <row r="424" spans="1:10" ht="26.4" x14ac:dyDescent="0.3">
      <c r="A424" s="110" t="str">
        <f t="shared" si="6"/>
        <v>Mvzpera9/1/011</v>
      </c>
      <c r="B424" s="101" t="s">
        <v>2970</v>
      </c>
      <c r="C424" s="101" t="s">
        <v>3134</v>
      </c>
      <c r="D424" s="102">
        <v>1</v>
      </c>
      <c r="E424" s="101" t="s">
        <v>35</v>
      </c>
      <c r="F424" s="102">
        <v>1</v>
      </c>
      <c r="G424" s="103">
        <v>231</v>
      </c>
      <c r="H424" s="101"/>
      <c r="I424" s="101"/>
      <c r="J424" s="111"/>
    </row>
    <row r="425" spans="1:10" ht="26.4" x14ac:dyDescent="0.3">
      <c r="A425" s="110" t="str">
        <f t="shared" si="6"/>
        <v>Mvzpera6/2/011</v>
      </c>
      <c r="B425" s="101" t="s">
        <v>2971</v>
      </c>
      <c r="C425" s="101" t="s">
        <v>3135</v>
      </c>
      <c r="D425" s="102">
        <v>1</v>
      </c>
      <c r="E425" s="101" t="s">
        <v>35</v>
      </c>
      <c r="F425" s="102">
        <v>1</v>
      </c>
      <c r="G425" s="103">
        <v>170</v>
      </c>
      <c r="H425" s="101"/>
      <c r="I425" s="101"/>
      <c r="J425" s="111"/>
    </row>
    <row r="426" spans="1:10" ht="26.4" x14ac:dyDescent="0.3">
      <c r="A426" s="110" t="str">
        <f t="shared" si="6"/>
        <v>Mvzpera9/2/011</v>
      </c>
      <c r="B426" s="101" t="s">
        <v>2972</v>
      </c>
      <c r="C426" s="101" t="s">
        <v>3136</v>
      </c>
      <c r="D426" s="102">
        <v>1</v>
      </c>
      <c r="E426" s="101" t="s">
        <v>35</v>
      </c>
      <c r="F426" s="102">
        <v>1</v>
      </c>
      <c r="G426" s="103">
        <v>231</v>
      </c>
      <c r="H426" s="101"/>
      <c r="I426" s="101"/>
      <c r="J426" s="111"/>
    </row>
    <row r="427" spans="1:10" ht="14.4" x14ac:dyDescent="0.3">
      <c r="A427" s="110" t="str">
        <f t="shared" si="6"/>
        <v>Xvzpera12/011</v>
      </c>
      <c r="B427" s="101" t="s">
        <v>2973</v>
      </c>
      <c r="C427" s="101" t="s">
        <v>3137</v>
      </c>
      <c r="D427" s="102">
        <v>1</v>
      </c>
      <c r="E427" s="101" t="s">
        <v>35</v>
      </c>
      <c r="F427" s="102">
        <v>1</v>
      </c>
      <c r="G427" s="103">
        <v>259</v>
      </c>
      <c r="H427" s="101"/>
      <c r="I427" s="101"/>
      <c r="J427" s="111"/>
    </row>
    <row r="428" spans="1:10" ht="14.4" x14ac:dyDescent="0.3">
      <c r="A428" s="110" t="str">
        <f t="shared" si="6"/>
        <v>Xvzpera18/011</v>
      </c>
      <c r="B428" s="101" t="s">
        <v>2974</v>
      </c>
      <c r="C428" s="101" t="s">
        <v>3138</v>
      </c>
      <c r="D428" s="102">
        <v>1</v>
      </c>
      <c r="E428" s="101" t="s">
        <v>35</v>
      </c>
      <c r="F428" s="102">
        <v>1</v>
      </c>
      <c r="G428" s="103">
        <v>406</v>
      </c>
      <c r="H428" s="101"/>
      <c r="I428" s="101"/>
      <c r="J428" s="111"/>
    </row>
    <row r="429" spans="1:10" ht="14.4" x14ac:dyDescent="0.3">
      <c r="A429" s="110" t="str">
        <f t="shared" si="6"/>
        <v>Xvzpera18/021</v>
      </c>
      <c r="B429" s="101" t="s">
        <v>2975</v>
      </c>
      <c r="C429" s="101" t="s">
        <v>3139</v>
      </c>
      <c r="D429" s="102">
        <v>1</v>
      </c>
      <c r="E429" s="101" t="s">
        <v>35</v>
      </c>
      <c r="F429" s="102">
        <v>1</v>
      </c>
      <c r="G429" s="103">
        <v>406</v>
      </c>
      <c r="H429" s="101"/>
      <c r="I429" s="101"/>
      <c r="J429" s="111"/>
    </row>
    <row r="430" spans="1:10" ht="26.4" x14ac:dyDescent="0.3">
      <c r="A430" s="110" t="str">
        <f t="shared" si="6"/>
        <v>vzpera/prisl.1/011</v>
      </c>
      <c r="B430" s="101" t="s">
        <v>2976</v>
      </c>
      <c r="C430" s="101" t="s">
        <v>3140</v>
      </c>
      <c r="D430" s="102">
        <v>1</v>
      </c>
      <c r="E430" s="101" t="s">
        <v>35</v>
      </c>
      <c r="F430" s="102">
        <v>1</v>
      </c>
      <c r="G430" s="103">
        <v>105</v>
      </c>
      <c r="H430" s="101"/>
      <c r="I430" s="101"/>
      <c r="J430" s="111"/>
    </row>
    <row r="431" spans="1:10" ht="26.4" x14ac:dyDescent="0.3">
      <c r="A431" s="110" t="str">
        <f t="shared" si="6"/>
        <v>vzpera/prisl.2/011</v>
      </c>
      <c r="B431" s="101" t="s">
        <v>2977</v>
      </c>
      <c r="C431" s="101" t="s">
        <v>3141</v>
      </c>
      <c r="D431" s="102">
        <v>1</v>
      </c>
      <c r="E431" s="101" t="s">
        <v>35</v>
      </c>
      <c r="F431" s="102">
        <v>1</v>
      </c>
      <c r="G431" s="103">
        <v>105</v>
      </c>
      <c r="H431" s="101"/>
      <c r="I431" s="101"/>
      <c r="J431" s="111"/>
    </row>
    <row r="432" spans="1:10" ht="26.4" x14ac:dyDescent="0.3">
      <c r="A432" s="110" t="str">
        <f t="shared" si="6"/>
        <v>vzpera/prisl.3/011</v>
      </c>
      <c r="B432" s="101" t="s">
        <v>2978</v>
      </c>
      <c r="C432" s="101" t="s">
        <v>3142</v>
      </c>
      <c r="D432" s="102">
        <v>1</v>
      </c>
      <c r="E432" s="101" t="s">
        <v>35</v>
      </c>
      <c r="F432" s="102">
        <v>1</v>
      </c>
      <c r="G432" s="103">
        <v>105</v>
      </c>
      <c r="H432" s="101"/>
      <c r="I432" s="101"/>
      <c r="J432" s="111"/>
    </row>
    <row r="433" spans="1:10" ht="14.4" x14ac:dyDescent="0.3">
      <c r="A433" s="110" t="str">
        <f t="shared" si="6"/>
        <v>Xvzpera18/str1</v>
      </c>
      <c r="B433" s="101" t="s">
        <v>2963</v>
      </c>
      <c r="C433" s="101" t="s">
        <v>3143</v>
      </c>
      <c r="D433" s="102">
        <v>1</v>
      </c>
      <c r="E433" s="101" t="s">
        <v>35</v>
      </c>
      <c r="F433" s="102">
        <v>1</v>
      </c>
      <c r="G433" s="103">
        <v>406</v>
      </c>
      <c r="H433" s="101"/>
      <c r="I433" s="101"/>
      <c r="J433" s="111"/>
    </row>
    <row r="434" spans="1:10" ht="14.4" x14ac:dyDescent="0.3">
      <c r="A434" s="110" t="str">
        <f t="shared" si="6"/>
        <v>KP1/1M9/Al1</v>
      </c>
      <c r="B434" s="101" t="s">
        <v>371</v>
      </c>
      <c r="C434" s="101" t="s">
        <v>372</v>
      </c>
      <c r="D434" s="102">
        <v>1</v>
      </c>
      <c r="E434" s="101" t="s">
        <v>314</v>
      </c>
      <c r="F434" s="102">
        <v>1</v>
      </c>
      <c r="G434" s="103">
        <v>417</v>
      </c>
      <c r="H434" s="101"/>
      <c r="I434" s="101"/>
      <c r="J434" s="111"/>
    </row>
    <row r="435" spans="1:10" ht="14.4" x14ac:dyDescent="0.3">
      <c r="A435" s="110" t="str">
        <f t="shared" si="6"/>
        <v>KP1/1M9/Ne1</v>
      </c>
      <c r="B435" s="101" t="s">
        <v>373</v>
      </c>
      <c r="C435" s="101" t="s">
        <v>374</v>
      </c>
      <c r="D435" s="102">
        <v>1</v>
      </c>
      <c r="E435" s="101" t="s">
        <v>314</v>
      </c>
      <c r="F435" s="102">
        <v>1</v>
      </c>
      <c r="G435" s="103">
        <v>417</v>
      </c>
      <c r="H435" s="101"/>
      <c r="I435" s="101"/>
      <c r="J435" s="111"/>
    </row>
    <row r="436" spans="1:10" ht="14.4" x14ac:dyDescent="0.3">
      <c r="A436" s="110" t="str">
        <f t="shared" si="6"/>
        <v>KP1/2M9/Ne1</v>
      </c>
      <c r="B436" s="101" t="s">
        <v>377</v>
      </c>
      <c r="C436" s="101" t="s">
        <v>378</v>
      </c>
      <c r="D436" s="102">
        <v>1</v>
      </c>
      <c r="E436" s="101" t="s">
        <v>314</v>
      </c>
      <c r="F436" s="102">
        <v>1</v>
      </c>
      <c r="G436" s="103">
        <v>417</v>
      </c>
      <c r="H436" s="101"/>
      <c r="I436" s="101"/>
      <c r="J436" s="111"/>
    </row>
    <row r="437" spans="1:10" ht="14.4" x14ac:dyDescent="0.3">
      <c r="A437" s="110" t="str">
        <f t="shared" si="6"/>
        <v>KP1/2M9/Al1</v>
      </c>
      <c r="B437" s="101" t="s">
        <v>375</v>
      </c>
      <c r="C437" s="101" t="s">
        <v>376</v>
      </c>
      <c r="D437" s="102">
        <v>1</v>
      </c>
      <c r="E437" s="101" t="s">
        <v>314</v>
      </c>
      <c r="F437" s="102">
        <v>1</v>
      </c>
      <c r="G437" s="103">
        <v>417</v>
      </c>
      <c r="H437" s="101"/>
      <c r="I437" s="101"/>
      <c r="J437" s="111"/>
    </row>
    <row r="438" spans="1:10" ht="14.4" x14ac:dyDescent="0.3">
      <c r="A438" s="110" t="str">
        <f t="shared" si="6"/>
        <v>KP2/1M6/Al1</v>
      </c>
      <c r="B438" s="101" t="s">
        <v>381</v>
      </c>
      <c r="C438" s="101" t="s">
        <v>382</v>
      </c>
      <c r="D438" s="102">
        <v>1</v>
      </c>
      <c r="E438" s="101" t="s">
        <v>314</v>
      </c>
      <c r="F438" s="102">
        <v>1</v>
      </c>
      <c r="G438" s="103">
        <v>263</v>
      </c>
      <c r="H438" s="101"/>
      <c r="I438" s="101"/>
      <c r="J438" s="111"/>
    </row>
    <row r="439" spans="1:10" ht="14.4" x14ac:dyDescent="0.3">
      <c r="A439" s="110" t="str">
        <f t="shared" si="6"/>
        <v>KP2/1M6/Ne1</v>
      </c>
      <c r="B439" s="101" t="s">
        <v>383</v>
      </c>
      <c r="C439" s="101" t="s">
        <v>384</v>
      </c>
      <c r="D439" s="102">
        <v>1</v>
      </c>
      <c r="E439" s="101" t="s">
        <v>314</v>
      </c>
      <c r="F439" s="102">
        <v>1</v>
      </c>
      <c r="G439" s="103">
        <v>263</v>
      </c>
      <c r="H439" s="101"/>
      <c r="I439" s="101"/>
      <c r="J439" s="111"/>
    </row>
    <row r="440" spans="1:10" ht="14.4" x14ac:dyDescent="0.3">
      <c r="A440" s="110" t="str">
        <f t="shared" si="6"/>
        <v>KP2/2M6/Al1</v>
      </c>
      <c r="B440" s="101" t="s">
        <v>385</v>
      </c>
      <c r="C440" s="101" t="s">
        <v>386</v>
      </c>
      <c r="D440" s="102">
        <v>1</v>
      </c>
      <c r="E440" s="101" t="s">
        <v>314</v>
      </c>
      <c r="F440" s="102">
        <v>1</v>
      </c>
      <c r="G440" s="103">
        <v>263</v>
      </c>
      <c r="H440" s="101"/>
      <c r="I440" s="101"/>
      <c r="J440" s="111"/>
    </row>
    <row r="441" spans="1:10" ht="14.4" x14ac:dyDescent="0.3">
      <c r="A441" s="110" t="str">
        <f t="shared" si="6"/>
        <v>KP2/2M6/Ne1</v>
      </c>
      <c r="B441" s="101" t="s">
        <v>387</v>
      </c>
      <c r="C441" s="101" t="s">
        <v>388</v>
      </c>
      <c r="D441" s="102">
        <v>1</v>
      </c>
      <c r="E441" s="101" t="s">
        <v>314</v>
      </c>
      <c r="F441" s="102">
        <v>1</v>
      </c>
      <c r="G441" s="103">
        <v>263</v>
      </c>
      <c r="H441" s="101"/>
      <c r="I441" s="101"/>
      <c r="J441" s="111"/>
    </row>
    <row r="442" spans="1:10" ht="14.4" x14ac:dyDescent="0.3">
      <c r="A442" s="110" t="str">
        <f t="shared" si="6"/>
        <v>KP2/xy/Al1</v>
      </c>
      <c r="B442" s="101" t="s">
        <v>389</v>
      </c>
      <c r="C442" s="101" t="s">
        <v>390</v>
      </c>
      <c r="D442" s="102">
        <v>1</v>
      </c>
      <c r="E442" s="101" t="s">
        <v>314</v>
      </c>
      <c r="F442" s="102">
        <v>1</v>
      </c>
      <c r="G442" s="103">
        <v>0</v>
      </c>
      <c r="H442" s="101"/>
      <c r="I442" s="101"/>
      <c r="J442" s="111"/>
    </row>
    <row r="443" spans="1:10" ht="14.4" x14ac:dyDescent="0.3">
      <c r="A443" s="110" t="str">
        <f t="shared" si="6"/>
        <v>KP2/xy/Ne1</v>
      </c>
      <c r="B443" s="101" t="s">
        <v>391</v>
      </c>
      <c r="C443" s="101" t="s">
        <v>392</v>
      </c>
      <c r="D443" s="102">
        <v>1</v>
      </c>
      <c r="E443" s="101" t="s">
        <v>314</v>
      </c>
      <c r="F443" s="102">
        <v>1</v>
      </c>
      <c r="G443" s="103">
        <v>0</v>
      </c>
      <c r="H443" s="101"/>
      <c r="I443" s="101"/>
      <c r="J443" s="111"/>
    </row>
    <row r="444" spans="1:10" ht="14.4" x14ac:dyDescent="0.3">
      <c r="A444" s="110" t="str">
        <f t="shared" si="6"/>
        <v>KP1/xy/Al1</v>
      </c>
      <c r="B444" s="101" t="s">
        <v>379</v>
      </c>
      <c r="C444" s="101" t="s">
        <v>380</v>
      </c>
      <c r="D444" s="102">
        <v>1</v>
      </c>
      <c r="E444" s="101" t="s">
        <v>314</v>
      </c>
      <c r="F444" s="102">
        <v>1</v>
      </c>
      <c r="G444" s="103">
        <v>0</v>
      </c>
      <c r="H444" s="101"/>
      <c r="I444" s="101"/>
      <c r="J444" s="111"/>
    </row>
    <row r="445" spans="1:10" ht="14.4" x14ac:dyDescent="0.3">
      <c r="A445" s="110" t="str">
        <f t="shared" si="6"/>
        <v>OP100/Al25</v>
      </c>
      <c r="B445" s="101" t="s">
        <v>403</v>
      </c>
      <c r="C445" s="101" t="s">
        <v>404</v>
      </c>
      <c r="D445" s="102">
        <v>1</v>
      </c>
      <c r="E445" s="101" t="s">
        <v>6</v>
      </c>
      <c r="F445" s="102">
        <v>25</v>
      </c>
      <c r="G445" s="103">
        <v>248</v>
      </c>
      <c r="H445" s="101"/>
      <c r="I445" s="101"/>
      <c r="J445" s="111"/>
    </row>
    <row r="446" spans="1:10" ht="14.4" x14ac:dyDescent="0.3">
      <c r="A446" s="110" t="str">
        <f t="shared" si="6"/>
        <v>OP100/Al0,1</v>
      </c>
      <c r="B446" s="101" t="s">
        <v>403</v>
      </c>
      <c r="C446" s="101" t="s">
        <v>404</v>
      </c>
      <c r="D446" s="102">
        <v>1</v>
      </c>
      <c r="E446" s="101" t="s">
        <v>6</v>
      </c>
      <c r="F446" s="102">
        <v>0.1</v>
      </c>
      <c r="G446" s="103">
        <v>283</v>
      </c>
      <c r="H446" s="101"/>
      <c r="I446" s="101"/>
      <c r="J446" s="111"/>
    </row>
    <row r="447" spans="1:10" ht="14.4" x14ac:dyDescent="0.3">
      <c r="A447" s="110" t="str">
        <f t="shared" si="6"/>
        <v>OP100/Al1</v>
      </c>
      <c r="B447" s="101" t="s">
        <v>403</v>
      </c>
      <c r="C447" s="101" t="s">
        <v>404</v>
      </c>
      <c r="D447" s="102">
        <v>1</v>
      </c>
      <c r="E447" s="101" t="s">
        <v>6</v>
      </c>
      <c r="F447" s="102">
        <v>1</v>
      </c>
      <c r="G447" s="103">
        <v>259</v>
      </c>
      <c r="H447" s="101"/>
      <c r="I447" s="101"/>
      <c r="J447" s="111"/>
    </row>
    <row r="448" spans="1:10" ht="14.4" x14ac:dyDescent="0.3">
      <c r="A448" s="110" t="str">
        <f t="shared" si="6"/>
        <v>OP150/MoB25</v>
      </c>
      <c r="B448" s="101" t="s">
        <v>2979</v>
      </c>
      <c r="C448" s="101" t="s">
        <v>3144</v>
      </c>
      <c r="D448" s="102">
        <v>1</v>
      </c>
      <c r="E448" s="101" t="s">
        <v>6</v>
      </c>
      <c r="F448" s="102">
        <v>25</v>
      </c>
      <c r="G448" s="103">
        <v>355</v>
      </c>
      <c r="H448" s="101"/>
      <c r="I448" s="101"/>
      <c r="J448" s="111"/>
    </row>
    <row r="449" spans="1:10" ht="14.4" x14ac:dyDescent="0.3">
      <c r="A449" s="110" t="str">
        <f t="shared" si="6"/>
        <v>OP150/MoB1</v>
      </c>
      <c r="B449" s="101" t="s">
        <v>2979</v>
      </c>
      <c r="C449" s="101" t="s">
        <v>3144</v>
      </c>
      <c r="D449" s="102">
        <v>1</v>
      </c>
      <c r="E449" s="101" t="s">
        <v>6</v>
      </c>
      <c r="F449" s="102">
        <v>1</v>
      </c>
      <c r="G449" s="103">
        <v>374</v>
      </c>
      <c r="H449" s="101"/>
      <c r="I449" s="101"/>
      <c r="J449" s="111"/>
    </row>
    <row r="450" spans="1:10" ht="14.4" x14ac:dyDescent="0.3">
      <c r="A450" s="110" t="str">
        <f t="shared" ref="A450:A510" si="7">_xlfn.CONCAT(B450,F450)</f>
        <v>OP150/MoB0,1</v>
      </c>
      <c r="B450" s="101" t="s">
        <v>2979</v>
      </c>
      <c r="C450" s="101" t="s">
        <v>3144</v>
      </c>
      <c r="D450" s="102">
        <v>1</v>
      </c>
      <c r="E450" s="101" t="s">
        <v>6</v>
      </c>
      <c r="F450" s="102">
        <v>0.1</v>
      </c>
      <c r="G450" s="103">
        <v>411</v>
      </c>
      <c r="H450" s="101"/>
      <c r="I450" s="101"/>
      <c r="J450" s="111"/>
    </row>
    <row r="451" spans="1:10" ht="14.4" x14ac:dyDescent="0.3">
      <c r="A451" s="110" t="str">
        <f t="shared" si="7"/>
        <v>OP100/Nat25</v>
      </c>
      <c r="B451" s="101" t="s">
        <v>407</v>
      </c>
      <c r="C451" s="101" t="s">
        <v>408</v>
      </c>
      <c r="D451" s="102">
        <v>1</v>
      </c>
      <c r="E451" s="101" t="s">
        <v>6</v>
      </c>
      <c r="F451" s="102">
        <v>25</v>
      </c>
      <c r="G451" s="103">
        <v>248</v>
      </c>
      <c r="H451" s="101"/>
      <c r="I451" s="101"/>
      <c r="J451" s="111"/>
    </row>
    <row r="452" spans="1:10" ht="14.4" x14ac:dyDescent="0.3">
      <c r="A452" s="110" t="str">
        <f t="shared" si="7"/>
        <v>OP100/Nat0,1</v>
      </c>
      <c r="B452" s="101" t="s">
        <v>407</v>
      </c>
      <c r="C452" s="101" t="s">
        <v>408</v>
      </c>
      <c r="D452" s="102">
        <v>1</v>
      </c>
      <c r="E452" s="101" t="s">
        <v>6</v>
      </c>
      <c r="F452" s="102">
        <v>0.1</v>
      </c>
      <c r="G452" s="103">
        <v>283</v>
      </c>
      <c r="H452" s="101"/>
      <c r="I452" s="101"/>
      <c r="J452" s="111"/>
    </row>
    <row r="453" spans="1:10" ht="14.4" x14ac:dyDescent="0.3">
      <c r="A453" s="110" t="str">
        <f t="shared" si="7"/>
        <v>OP100/Nat1</v>
      </c>
      <c r="B453" s="101" t="s">
        <v>407</v>
      </c>
      <c r="C453" s="101" t="s">
        <v>408</v>
      </c>
      <c r="D453" s="102">
        <v>1</v>
      </c>
      <c r="E453" s="101" t="s">
        <v>6</v>
      </c>
      <c r="F453" s="102">
        <v>1</v>
      </c>
      <c r="G453" s="103">
        <v>259</v>
      </c>
      <c r="H453" s="101"/>
      <c r="I453" s="101"/>
      <c r="J453" s="111"/>
    </row>
    <row r="454" spans="1:10" ht="14.4" x14ac:dyDescent="0.3">
      <c r="A454" s="110" t="str">
        <f t="shared" si="7"/>
        <v>OP150/Nat1</v>
      </c>
      <c r="B454" s="101" t="s">
        <v>415</v>
      </c>
      <c r="C454" s="101" t="s">
        <v>416</v>
      </c>
      <c r="D454" s="102">
        <v>1</v>
      </c>
      <c r="E454" s="101" t="s">
        <v>6</v>
      </c>
      <c r="F454" s="102">
        <v>1</v>
      </c>
      <c r="G454" s="103">
        <v>374</v>
      </c>
      <c r="H454" s="101"/>
      <c r="I454" s="101"/>
      <c r="J454" s="111"/>
    </row>
    <row r="455" spans="1:10" ht="14.4" x14ac:dyDescent="0.3">
      <c r="A455" s="110" t="str">
        <f t="shared" si="7"/>
        <v>OP150/Nat0,1</v>
      </c>
      <c r="B455" s="101" t="s">
        <v>415</v>
      </c>
      <c r="C455" s="101" t="s">
        <v>416</v>
      </c>
      <c r="D455" s="102">
        <v>1</v>
      </c>
      <c r="E455" s="101" t="s">
        <v>6</v>
      </c>
      <c r="F455" s="102">
        <v>0.1</v>
      </c>
      <c r="G455" s="103">
        <v>411</v>
      </c>
      <c r="H455" s="101"/>
      <c r="I455" s="101"/>
      <c r="J455" s="111"/>
    </row>
    <row r="456" spans="1:10" ht="14.4" x14ac:dyDescent="0.3">
      <c r="A456" s="110" t="str">
        <f t="shared" si="7"/>
        <v>OP150/Nat25</v>
      </c>
      <c r="B456" s="101" t="s">
        <v>415</v>
      </c>
      <c r="C456" s="101" t="s">
        <v>416</v>
      </c>
      <c r="D456" s="102">
        <v>1</v>
      </c>
      <c r="E456" s="101" t="s">
        <v>6</v>
      </c>
      <c r="F456" s="102">
        <v>25</v>
      </c>
      <c r="G456" s="103">
        <v>355</v>
      </c>
      <c r="H456" s="101"/>
      <c r="I456" s="101"/>
      <c r="J456" s="111"/>
    </row>
    <row r="457" spans="1:10" ht="14.4" x14ac:dyDescent="0.3">
      <c r="A457" s="110" t="str">
        <f t="shared" si="7"/>
        <v>NO/60751</v>
      </c>
      <c r="B457" s="101" t="s">
        <v>399</v>
      </c>
      <c r="C457" s="101" t="s">
        <v>3145</v>
      </c>
      <c r="D457" s="102">
        <v>1</v>
      </c>
      <c r="E457" s="101" t="s">
        <v>35</v>
      </c>
      <c r="F457" s="102">
        <v>1</v>
      </c>
      <c r="G457" s="103">
        <v>1135</v>
      </c>
      <c r="H457" s="101"/>
      <c r="I457" s="101"/>
      <c r="J457" s="111"/>
    </row>
    <row r="458" spans="1:10" ht="14.4" x14ac:dyDescent="0.3">
      <c r="A458" s="110" t="str">
        <f t="shared" si="7"/>
        <v>NO/90751</v>
      </c>
      <c r="B458" s="101" t="s">
        <v>401</v>
      </c>
      <c r="C458" s="101" t="s">
        <v>3146</v>
      </c>
      <c r="D458" s="102">
        <v>1</v>
      </c>
      <c r="E458" s="101" t="s">
        <v>35</v>
      </c>
      <c r="F458" s="102">
        <v>1</v>
      </c>
      <c r="G458" s="103">
        <v>1655</v>
      </c>
      <c r="H458" s="101"/>
      <c r="I458" s="101"/>
      <c r="J458" s="111"/>
    </row>
    <row r="459" spans="1:10" ht="14.4" x14ac:dyDescent="0.3">
      <c r="A459" s="110" t="str">
        <f t="shared" si="7"/>
        <v>OP200/Ne25</v>
      </c>
      <c r="B459" s="101" t="s">
        <v>421</v>
      </c>
      <c r="C459" s="101" t="s">
        <v>422</v>
      </c>
      <c r="D459" s="102">
        <v>1</v>
      </c>
      <c r="E459" s="101" t="s">
        <v>6</v>
      </c>
      <c r="F459" s="102">
        <v>25</v>
      </c>
      <c r="G459" s="103">
        <v>366</v>
      </c>
      <c r="H459" s="101"/>
      <c r="I459" s="101"/>
      <c r="J459" s="111"/>
    </row>
    <row r="460" spans="1:10" ht="14.4" x14ac:dyDescent="0.3">
      <c r="A460" s="110" t="str">
        <f t="shared" si="7"/>
        <v>OP200/Ne1</v>
      </c>
      <c r="B460" s="101" t="s">
        <v>421</v>
      </c>
      <c r="C460" s="101" t="s">
        <v>422</v>
      </c>
      <c r="D460" s="102">
        <v>1</v>
      </c>
      <c r="E460" s="101" t="s">
        <v>6</v>
      </c>
      <c r="F460" s="102">
        <v>1</v>
      </c>
      <c r="G460" s="103">
        <v>385</v>
      </c>
      <c r="H460" s="101"/>
      <c r="I460" s="101"/>
      <c r="J460" s="111"/>
    </row>
    <row r="461" spans="1:10" ht="14.4" x14ac:dyDescent="0.3">
      <c r="A461" s="110" t="str">
        <f t="shared" si="7"/>
        <v>OP200/Ne0,1</v>
      </c>
      <c r="B461" s="101" t="s">
        <v>421</v>
      </c>
      <c r="C461" s="101" t="s">
        <v>422</v>
      </c>
      <c r="D461" s="102">
        <v>1</v>
      </c>
      <c r="E461" s="101" t="s">
        <v>6</v>
      </c>
      <c r="F461" s="102">
        <v>0.1</v>
      </c>
      <c r="G461" s="103">
        <v>414</v>
      </c>
      <c r="H461" s="101"/>
      <c r="I461" s="101"/>
      <c r="J461" s="111"/>
    </row>
    <row r="462" spans="1:10" ht="14.4" x14ac:dyDescent="0.3">
      <c r="A462" s="110" t="str">
        <f t="shared" si="7"/>
        <v>OP200/b/Ne1</v>
      </c>
      <c r="B462" s="101" t="s">
        <v>419</v>
      </c>
      <c r="C462" s="101" t="s">
        <v>420</v>
      </c>
      <c r="D462" s="102">
        <v>1</v>
      </c>
      <c r="E462" s="101" t="s">
        <v>6</v>
      </c>
      <c r="F462" s="103">
        <v>1</v>
      </c>
      <c r="G462" s="103">
        <v>362</v>
      </c>
      <c r="H462" s="101"/>
      <c r="I462" s="101"/>
      <c r="J462" s="111"/>
    </row>
    <row r="463" spans="1:10" ht="26.4" x14ac:dyDescent="0.3">
      <c r="A463" s="110" t="str">
        <f t="shared" si="7"/>
        <v>OP200/b/Ne0,1</v>
      </c>
      <c r="B463" s="101" t="s">
        <v>419</v>
      </c>
      <c r="C463" s="101" t="s">
        <v>420</v>
      </c>
      <c r="D463" s="102">
        <v>1</v>
      </c>
      <c r="E463" s="101" t="s">
        <v>6</v>
      </c>
      <c r="F463" s="103">
        <v>0.1</v>
      </c>
      <c r="G463" s="103">
        <v>393</v>
      </c>
      <c r="H463" s="101"/>
      <c r="I463" s="101"/>
      <c r="J463" s="111"/>
    </row>
    <row r="464" spans="1:10" ht="14.4" x14ac:dyDescent="0.3">
      <c r="A464" s="110" t="str">
        <f t="shared" si="7"/>
        <v>OP200/b/Ne25</v>
      </c>
      <c r="B464" s="101" t="s">
        <v>419</v>
      </c>
      <c r="C464" s="101" t="s">
        <v>420</v>
      </c>
      <c r="D464" s="102">
        <v>1</v>
      </c>
      <c r="E464" s="101" t="s">
        <v>6</v>
      </c>
      <c r="F464" s="103">
        <v>25</v>
      </c>
      <c r="G464" s="103">
        <v>339</v>
      </c>
      <c r="H464" s="101"/>
      <c r="I464" s="101"/>
      <c r="J464" s="111"/>
    </row>
    <row r="465" spans="1:10" ht="14.4" x14ac:dyDescent="0.3">
      <c r="A465" s="110" t="str">
        <f t="shared" si="7"/>
        <v>OP100/Ne1</v>
      </c>
      <c r="B465" s="101" t="s">
        <v>409</v>
      </c>
      <c r="C465" s="101" t="s">
        <v>410</v>
      </c>
      <c r="D465" s="102">
        <v>1</v>
      </c>
      <c r="E465" s="101" t="s">
        <v>6</v>
      </c>
      <c r="F465" s="103">
        <v>1</v>
      </c>
      <c r="G465" s="103">
        <v>305</v>
      </c>
      <c r="H465" s="101"/>
      <c r="I465" s="101"/>
      <c r="J465" s="111"/>
    </row>
    <row r="466" spans="1:10" ht="14.4" x14ac:dyDescent="0.3">
      <c r="A466" s="110" t="str">
        <f t="shared" si="7"/>
        <v>OP100/Ne0,1</v>
      </c>
      <c r="B466" s="101" t="s">
        <v>409</v>
      </c>
      <c r="C466" s="101" t="s">
        <v>410</v>
      </c>
      <c r="D466" s="102">
        <v>1</v>
      </c>
      <c r="E466" s="101" t="s">
        <v>6</v>
      </c>
      <c r="F466" s="103">
        <v>0.1</v>
      </c>
      <c r="G466" s="103">
        <v>333</v>
      </c>
      <c r="H466" s="101"/>
      <c r="I466" s="101"/>
      <c r="J466" s="111"/>
    </row>
    <row r="467" spans="1:10" ht="14.4" x14ac:dyDescent="0.3">
      <c r="A467" s="110" t="str">
        <f t="shared" si="7"/>
        <v>OP100/Ne25</v>
      </c>
      <c r="B467" s="101" t="s">
        <v>409</v>
      </c>
      <c r="C467" s="101" t="s">
        <v>410</v>
      </c>
      <c r="D467" s="102">
        <v>1</v>
      </c>
      <c r="E467" s="101" t="s">
        <v>6</v>
      </c>
      <c r="F467" s="103">
        <v>25</v>
      </c>
      <c r="G467" s="103">
        <v>284</v>
      </c>
      <c r="H467" s="101"/>
      <c r="I467" s="101"/>
      <c r="J467" s="111"/>
    </row>
    <row r="468" spans="1:10" ht="14.4" x14ac:dyDescent="0.3">
      <c r="A468" s="110" t="str">
        <f t="shared" si="7"/>
        <v>OP150/Al25</v>
      </c>
      <c r="B468" s="101" t="s">
        <v>411</v>
      </c>
      <c r="C468" s="101" t="s">
        <v>412</v>
      </c>
      <c r="D468" s="102">
        <v>1</v>
      </c>
      <c r="E468" s="101" t="s">
        <v>6</v>
      </c>
      <c r="F468" s="103">
        <v>25</v>
      </c>
      <c r="G468" s="103">
        <v>280</v>
      </c>
      <c r="H468" s="101"/>
      <c r="I468" s="101"/>
      <c r="J468" s="111"/>
    </row>
    <row r="469" spans="1:10" ht="14.4" x14ac:dyDescent="0.3">
      <c r="A469" s="110" t="str">
        <f t="shared" si="7"/>
        <v>OP150/Al0,1</v>
      </c>
      <c r="B469" s="101" t="s">
        <v>411</v>
      </c>
      <c r="C469" s="101" t="s">
        <v>412</v>
      </c>
      <c r="D469" s="102">
        <v>1</v>
      </c>
      <c r="E469" s="101" t="s">
        <v>6</v>
      </c>
      <c r="F469" s="103">
        <v>0.1</v>
      </c>
      <c r="G469" s="103">
        <v>325</v>
      </c>
      <c r="H469" s="101"/>
      <c r="I469" s="101"/>
      <c r="J469" s="111"/>
    </row>
    <row r="470" spans="1:10" ht="14.4" x14ac:dyDescent="0.3">
      <c r="A470" s="110" t="str">
        <f t="shared" si="7"/>
        <v>OP150/Al1</v>
      </c>
      <c r="B470" s="101" t="s">
        <v>411</v>
      </c>
      <c r="C470" s="101" t="s">
        <v>412</v>
      </c>
      <c r="D470" s="102">
        <v>1</v>
      </c>
      <c r="E470" s="101" t="s">
        <v>6</v>
      </c>
      <c r="F470" s="103">
        <v>1</v>
      </c>
      <c r="G470" s="103">
        <v>297</v>
      </c>
      <c r="H470" s="101"/>
      <c r="I470" s="101"/>
      <c r="J470" s="111"/>
    </row>
    <row r="471" spans="1:10" ht="14.4" x14ac:dyDescent="0.3">
      <c r="A471" s="110" t="str">
        <f t="shared" si="7"/>
        <v>OP150/Ne1</v>
      </c>
      <c r="B471" s="101" t="s">
        <v>417</v>
      </c>
      <c r="C471" s="101" t="s">
        <v>418</v>
      </c>
      <c r="D471" s="102">
        <v>1</v>
      </c>
      <c r="E471" s="101" t="s">
        <v>6</v>
      </c>
      <c r="F471" s="103">
        <v>1</v>
      </c>
      <c r="G471" s="103">
        <v>342</v>
      </c>
      <c r="H471" s="101"/>
      <c r="I471" s="101"/>
      <c r="J471" s="111"/>
    </row>
    <row r="472" spans="1:10" ht="14.4" x14ac:dyDescent="0.3">
      <c r="A472" s="110" t="str">
        <f t="shared" si="7"/>
        <v>OP150/Ne0,1</v>
      </c>
      <c r="B472" s="101" t="s">
        <v>417</v>
      </c>
      <c r="C472" s="101" t="s">
        <v>418</v>
      </c>
      <c r="D472" s="102">
        <v>1</v>
      </c>
      <c r="E472" s="101" t="s">
        <v>6</v>
      </c>
      <c r="F472" s="103">
        <v>0.1</v>
      </c>
      <c r="G472" s="103">
        <v>368</v>
      </c>
      <c r="H472" s="101"/>
      <c r="I472" s="101"/>
      <c r="J472" s="111"/>
    </row>
    <row r="473" spans="1:10" ht="14.4" x14ac:dyDescent="0.3">
      <c r="A473" s="110" t="str">
        <f t="shared" si="7"/>
        <v>OP150/Ne25</v>
      </c>
      <c r="B473" s="101" t="s">
        <v>417</v>
      </c>
      <c r="C473" s="101" t="s">
        <v>418</v>
      </c>
      <c r="D473" s="102">
        <v>1</v>
      </c>
      <c r="E473" s="101" t="s">
        <v>6</v>
      </c>
      <c r="F473" s="103">
        <v>25</v>
      </c>
      <c r="G473" s="103">
        <v>320</v>
      </c>
      <c r="H473" s="101"/>
      <c r="I473" s="101"/>
      <c r="J473" s="111"/>
    </row>
    <row r="474" spans="1:10" ht="14.4" x14ac:dyDescent="0.3">
      <c r="A474" s="110" t="str">
        <f t="shared" si="7"/>
        <v>OP100/MoB25</v>
      </c>
      <c r="B474" s="101" t="s">
        <v>2980</v>
      </c>
      <c r="C474" s="101" t="s">
        <v>3147</v>
      </c>
      <c r="D474" s="102">
        <v>1</v>
      </c>
      <c r="E474" s="101" t="s">
        <v>6</v>
      </c>
      <c r="F474" s="103">
        <v>25</v>
      </c>
      <c r="G474" s="103">
        <v>248</v>
      </c>
      <c r="H474" s="101"/>
      <c r="I474" s="101"/>
      <c r="J474" s="111"/>
    </row>
    <row r="475" spans="1:10" ht="14.4" x14ac:dyDescent="0.3">
      <c r="A475" s="110" t="str">
        <f t="shared" si="7"/>
        <v>OP100/MoB0,1</v>
      </c>
      <c r="B475" s="101" t="s">
        <v>2980</v>
      </c>
      <c r="C475" s="101" t="s">
        <v>3147</v>
      </c>
      <c r="D475" s="102">
        <v>1</v>
      </c>
      <c r="E475" s="101" t="s">
        <v>6</v>
      </c>
      <c r="F475" s="103">
        <v>0.1</v>
      </c>
      <c r="G475" s="103">
        <v>283</v>
      </c>
      <c r="H475" s="101"/>
      <c r="I475" s="101"/>
      <c r="J475" s="111"/>
    </row>
    <row r="476" spans="1:10" ht="14.4" x14ac:dyDescent="0.3">
      <c r="A476" s="110" t="str">
        <f t="shared" si="7"/>
        <v>OP100/MoB1</v>
      </c>
      <c r="B476" s="101" t="s">
        <v>2980</v>
      </c>
      <c r="C476" s="101" t="s">
        <v>3147</v>
      </c>
      <c r="D476" s="102">
        <v>1</v>
      </c>
      <c r="E476" s="101" t="s">
        <v>6</v>
      </c>
      <c r="F476" s="103">
        <v>1</v>
      </c>
      <c r="G476" s="103">
        <v>259</v>
      </c>
      <c r="H476" s="101"/>
      <c r="I476" s="101"/>
      <c r="J476" s="111"/>
    </row>
    <row r="477" spans="1:10" ht="14.4" x14ac:dyDescent="0.3">
      <c r="A477" s="110" t="str">
        <f t="shared" si="7"/>
        <v>NO/10251</v>
      </c>
      <c r="B477" s="101" t="s">
        <v>2981</v>
      </c>
      <c r="C477" s="101" t="s">
        <v>3148</v>
      </c>
      <c r="D477" s="102">
        <v>1</v>
      </c>
      <c r="E477" s="101" t="s">
        <v>35</v>
      </c>
      <c r="F477" s="103">
        <v>1</v>
      </c>
      <c r="G477" s="103">
        <v>420</v>
      </c>
      <c r="H477" s="101"/>
      <c r="I477" s="101"/>
      <c r="J477" s="111"/>
    </row>
    <row r="478" spans="1:10" ht="14.4" x14ac:dyDescent="0.3">
      <c r="A478" s="110" t="str">
        <f t="shared" si="7"/>
        <v>P14/JS1</v>
      </c>
      <c r="B478" s="101" t="s">
        <v>441</v>
      </c>
      <c r="C478" s="101" t="s">
        <v>442</v>
      </c>
      <c r="D478" s="102">
        <v>1</v>
      </c>
      <c r="E478" s="101" t="s">
        <v>35</v>
      </c>
      <c r="F478" s="103">
        <v>1</v>
      </c>
      <c r="G478" s="103">
        <v>15</v>
      </c>
      <c r="H478" s="101"/>
      <c r="I478" s="101"/>
      <c r="J478" s="111"/>
    </row>
    <row r="479" spans="1:10" ht="14.4" x14ac:dyDescent="0.3">
      <c r="A479" s="110" t="str">
        <f t="shared" si="7"/>
        <v>P14/JH1</v>
      </c>
      <c r="B479" s="101" t="s">
        <v>439</v>
      </c>
      <c r="C479" s="101" t="s">
        <v>440</v>
      </c>
      <c r="D479" s="102">
        <v>1</v>
      </c>
      <c r="E479" s="101" t="s">
        <v>35</v>
      </c>
      <c r="F479" s="103">
        <v>1</v>
      </c>
      <c r="G479" s="103">
        <v>15</v>
      </c>
      <c r="H479" s="101"/>
      <c r="I479" s="101"/>
      <c r="J479" s="111"/>
    </row>
    <row r="480" spans="1:10" ht="14.4" x14ac:dyDescent="0.3">
      <c r="A480" s="110" t="str">
        <f t="shared" si="7"/>
        <v>P17/A/132</v>
      </c>
      <c r="B480" s="101" t="s">
        <v>449</v>
      </c>
      <c r="C480" s="101" t="s">
        <v>450</v>
      </c>
      <c r="D480" s="102">
        <v>2</v>
      </c>
      <c r="E480" s="101" t="s">
        <v>6</v>
      </c>
      <c r="F480" s="103">
        <v>2</v>
      </c>
      <c r="G480" s="103">
        <v>41</v>
      </c>
      <c r="H480" s="101"/>
      <c r="I480" s="101"/>
      <c r="J480" s="111"/>
    </row>
    <row r="481" spans="1:10" ht="14.4" x14ac:dyDescent="0.3">
      <c r="A481" s="110" t="str">
        <f t="shared" si="7"/>
        <v>P17/A/13100</v>
      </c>
      <c r="B481" s="101" t="s">
        <v>449</v>
      </c>
      <c r="C481" s="101" t="s">
        <v>450</v>
      </c>
      <c r="D481" s="102">
        <v>2</v>
      </c>
      <c r="E481" s="101" t="s">
        <v>6</v>
      </c>
      <c r="F481" s="103">
        <v>100</v>
      </c>
      <c r="G481" s="103">
        <v>40</v>
      </c>
      <c r="H481" s="101"/>
      <c r="I481" s="101"/>
      <c r="J481" s="111"/>
    </row>
    <row r="482" spans="1:10" ht="14.4" x14ac:dyDescent="0.3">
      <c r="A482" s="110" t="str">
        <f t="shared" si="7"/>
        <v>P17/B/13100</v>
      </c>
      <c r="B482" s="101" t="s">
        <v>454</v>
      </c>
      <c r="C482" s="101" t="s">
        <v>450</v>
      </c>
      <c r="D482" s="102">
        <v>2</v>
      </c>
      <c r="E482" s="101" t="s">
        <v>6</v>
      </c>
      <c r="F482" s="103">
        <v>100</v>
      </c>
      <c r="G482" s="103">
        <v>37</v>
      </c>
      <c r="H482" s="101"/>
      <c r="I482" s="101"/>
      <c r="J482" s="111"/>
    </row>
    <row r="483" spans="1:10" ht="14.4" x14ac:dyDescent="0.3">
      <c r="A483" s="110" t="str">
        <f t="shared" si="7"/>
        <v>P17/B/132</v>
      </c>
      <c r="B483" s="101" t="s">
        <v>454</v>
      </c>
      <c r="C483" s="101" t="s">
        <v>450</v>
      </c>
      <c r="D483" s="102">
        <v>2</v>
      </c>
      <c r="E483" s="101" t="s">
        <v>6</v>
      </c>
      <c r="F483" s="103">
        <v>2</v>
      </c>
      <c r="G483" s="103">
        <v>38</v>
      </c>
      <c r="H483" s="101"/>
      <c r="I483" s="101"/>
      <c r="J483" s="111"/>
    </row>
    <row r="484" spans="1:10" ht="14.4" x14ac:dyDescent="0.3">
      <c r="A484" s="110" t="str">
        <f t="shared" si="7"/>
        <v>P14/011,2</v>
      </c>
      <c r="B484" s="101" t="s">
        <v>431</v>
      </c>
      <c r="C484" s="101" t="s">
        <v>432</v>
      </c>
      <c r="D484" s="102">
        <v>1.2</v>
      </c>
      <c r="E484" s="101" t="s">
        <v>6</v>
      </c>
      <c r="F484" s="103">
        <v>1.2</v>
      </c>
      <c r="G484" s="103">
        <v>19</v>
      </c>
      <c r="H484" s="101"/>
      <c r="I484" s="101"/>
      <c r="J484" s="111"/>
    </row>
    <row r="485" spans="1:10" ht="14.4" x14ac:dyDescent="0.3">
      <c r="A485" s="110" t="str">
        <f t="shared" si="7"/>
        <v>P14/01120</v>
      </c>
      <c r="B485" s="101" t="s">
        <v>431</v>
      </c>
      <c r="C485" s="101" t="s">
        <v>432</v>
      </c>
      <c r="D485" s="102">
        <v>1.2</v>
      </c>
      <c r="E485" s="101" t="s">
        <v>6</v>
      </c>
      <c r="F485" s="103">
        <v>120</v>
      </c>
      <c r="G485" s="103">
        <v>18</v>
      </c>
      <c r="H485" s="101"/>
      <c r="I485" s="101"/>
      <c r="J485" s="111"/>
    </row>
    <row r="486" spans="1:10" ht="14.4" x14ac:dyDescent="0.3">
      <c r="A486" s="110" t="str">
        <f t="shared" si="7"/>
        <v>P14/02120</v>
      </c>
      <c r="B486" s="101" t="s">
        <v>433</v>
      </c>
      <c r="C486" s="101" t="s">
        <v>434</v>
      </c>
      <c r="D486" s="102">
        <v>1.2</v>
      </c>
      <c r="E486" s="101" t="s">
        <v>6</v>
      </c>
      <c r="F486" s="103">
        <v>120</v>
      </c>
      <c r="G486" s="103">
        <v>17</v>
      </c>
      <c r="H486" s="101"/>
      <c r="I486" s="101"/>
      <c r="J486" s="111"/>
    </row>
    <row r="487" spans="1:10" ht="14.4" x14ac:dyDescent="0.3">
      <c r="A487" s="110" t="str">
        <f t="shared" si="7"/>
        <v>P14/021,2</v>
      </c>
      <c r="B487" s="101" t="s">
        <v>433</v>
      </c>
      <c r="C487" s="101" t="s">
        <v>434</v>
      </c>
      <c r="D487" s="102">
        <v>1.2</v>
      </c>
      <c r="E487" s="101" t="s">
        <v>6</v>
      </c>
      <c r="F487" s="103">
        <v>1.2</v>
      </c>
      <c r="G487" s="103">
        <v>18</v>
      </c>
      <c r="H487" s="101"/>
      <c r="I487" s="101"/>
      <c r="J487" s="111"/>
    </row>
    <row r="488" spans="1:10" ht="14.4" x14ac:dyDescent="0.3">
      <c r="A488" s="110" t="str">
        <f t="shared" si="7"/>
        <v>P14/041,2</v>
      </c>
      <c r="B488" s="101" t="s">
        <v>435</v>
      </c>
      <c r="C488" s="101" t="s">
        <v>436</v>
      </c>
      <c r="D488" s="102">
        <v>1.2</v>
      </c>
      <c r="E488" s="101" t="s">
        <v>6</v>
      </c>
      <c r="F488" s="103">
        <v>1.2</v>
      </c>
      <c r="G488" s="103">
        <v>19</v>
      </c>
      <c r="H488" s="101"/>
      <c r="I488" s="101"/>
      <c r="J488" s="111"/>
    </row>
    <row r="489" spans="1:10" ht="14.4" x14ac:dyDescent="0.3">
      <c r="A489" s="110" t="str">
        <f t="shared" si="7"/>
        <v>P14/04120</v>
      </c>
      <c r="B489" s="101" t="s">
        <v>435</v>
      </c>
      <c r="C489" s="101" t="s">
        <v>436</v>
      </c>
      <c r="D489" s="102">
        <v>1.2</v>
      </c>
      <c r="E489" s="101" t="s">
        <v>6</v>
      </c>
      <c r="F489" s="103">
        <v>120</v>
      </c>
      <c r="G489" s="103">
        <v>18</v>
      </c>
      <c r="H489" s="101"/>
      <c r="I489" s="101"/>
      <c r="J489" s="111"/>
    </row>
    <row r="490" spans="1:10" ht="14.4" x14ac:dyDescent="0.3">
      <c r="A490" s="110" t="str">
        <f t="shared" si="7"/>
        <v>P14/13120</v>
      </c>
      <c r="B490" s="101" t="s">
        <v>437</v>
      </c>
      <c r="C490" s="101" t="s">
        <v>438</v>
      </c>
      <c r="D490" s="102">
        <v>1.2</v>
      </c>
      <c r="E490" s="101" t="s">
        <v>6</v>
      </c>
      <c r="F490" s="103">
        <v>120</v>
      </c>
      <c r="G490" s="103">
        <v>18</v>
      </c>
      <c r="H490" s="101"/>
      <c r="I490" s="101"/>
      <c r="J490" s="111"/>
    </row>
    <row r="491" spans="1:10" ht="14.4" x14ac:dyDescent="0.3">
      <c r="A491" s="110" t="str">
        <f t="shared" si="7"/>
        <v>P14/131,2</v>
      </c>
      <c r="B491" s="101" t="s">
        <v>437</v>
      </c>
      <c r="C491" s="101" t="s">
        <v>438</v>
      </c>
      <c r="D491" s="102">
        <v>1.2</v>
      </c>
      <c r="E491" s="101" t="s">
        <v>6</v>
      </c>
      <c r="F491" s="103">
        <v>1.2</v>
      </c>
      <c r="G491" s="103">
        <v>19</v>
      </c>
      <c r="H491" s="101"/>
      <c r="I491" s="101"/>
      <c r="J491" s="111"/>
    </row>
    <row r="492" spans="1:10" ht="14.4" x14ac:dyDescent="0.3">
      <c r="A492" s="110" t="str">
        <f t="shared" si="7"/>
        <v>P04/012</v>
      </c>
      <c r="B492" s="101" t="s">
        <v>425</v>
      </c>
      <c r="C492" s="101" t="s">
        <v>426</v>
      </c>
      <c r="D492" s="102">
        <v>2</v>
      </c>
      <c r="E492" s="101" t="s">
        <v>6</v>
      </c>
      <c r="F492" s="103">
        <v>2</v>
      </c>
      <c r="G492" s="103">
        <v>25</v>
      </c>
      <c r="H492" s="101"/>
      <c r="I492" s="101"/>
      <c r="J492" s="111"/>
    </row>
    <row r="493" spans="1:10" ht="14.4" x14ac:dyDescent="0.3">
      <c r="A493" s="110" t="str">
        <f t="shared" si="7"/>
        <v>P04/01100</v>
      </c>
      <c r="B493" s="101" t="s">
        <v>425</v>
      </c>
      <c r="C493" s="101" t="s">
        <v>426</v>
      </c>
      <c r="D493" s="102">
        <v>2</v>
      </c>
      <c r="E493" s="101" t="s">
        <v>6</v>
      </c>
      <c r="F493" s="103">
        <v>100</v>
      </c>
      <c r="G493" s="103">
        <v>24</v>
      </c>
      <c r="H493" s="101"/>
      <c r="I493" s="101"/>
      <c r="J493" s="111"/>
    </row>
    <row r="494" spans="1:10" ht="14.4" x14ac:dyDescent="0.3">
      <c r="A494" s="110" t="str">
        <f t="shared" si="7"/>
        <v>P04/02100</v>
      </c>
      <c r="B494" s="101" t="s">
        <v>427</v>
      </c>
      <c r="C494" s="101" t="s">
        <v>428</v>
      </c>
      <c r="D494" s="102">
        <v>2</v>
      </c>
      <c r="E494" s="101" t="s">
        <v>6</v>
      </c>
      <c r="F494" s="102">
        <v>100</v>
      </c>
      <c r="G494" s="102">
        <v>24</v>
      </c>
      <c r="H494" s="101"/>
      <c r="I494" s="101"/>
      <c r="J494" s="111"/>
    </row>
    <row r="495" spans="1:10" ht="14.4" x14ac:dyDescent="0.3">
      <c r="A495" s="110" t="str">
        <f t="shared" si="7"/>
        <v>P04/022</v>
      </c>
      <c r="B495" s="101" t="s">
        <v>427</v>
      </c>
      <c r="C495" s="101" t="s">
        <v>428</v>
      </c>
      <c r="D495" s="102">
        <v>2</v>
      </c>
      <c r="E495" s="101" t="s">
        <v>6</v>
      </c>
      <c r="F495" s="103">
        <v>2</v>
      </c>
      <c r="G495" s="103">
        <v>25</v>
      </c>
      <c r="H495" s="101"/>
      <c r="I495" s="101"/>
      <c r="J495" s="111"/>
    </row>
    <row r="496" spans="1:10" ht="14.4" x14ac:dyDescent="0.3">
      <c r="A496" s="110" t="str">
        <f t="shared" si="7"/>
        <v>P21/B/022</v>
      </c>
      <c r="B496" s="101" t="s">
        <v>457</v>
      </c>
      <c r="C496" s="101" t="s">
        <v>3149</v>
      </c>
      <c r="D496" s="102">
        <v>2</v>
      </c>
      <c r="E496" s="101" t="s">
        <v>6</v>
      </c>
      <c r="F496" s="103">
        <v>2</v>
      </c>
      <c r="G496" s="103">
        <v>12</v>
      </c>
      <c r="H496" s="101"/>
      <c r="I496" s="101"/>
      <c r="J496" s="111"/>
    </row>
    <row r="497" spans="1:10" ht="14.4" x14ac:dyDescent="0.3">
      <c r="A497" s="110" t="str">
        <f t="shared" si="7"/>
        <v>P17/A/012</v>
      </c>
      <c r="B497" s="101" t="s">
        <v>443</v>
      </c>
      <c r="C497" s="101" t="s">
        <v>444</v>
      </c>
      <c r="D497" s="102">
        <v>2</v>
      </c>
      <c r="E497" s="101" t="s">
        <v>6</v>
      </c>
      <c r="F497" s="103">
        <v>2</v>
      </c>
      <c r="G497" s="103">
        <v>41</v>
      </c>
      <c r="H497" s="101"/>
      <c r="I497" s="101"/>
      <c r="J497" s="111"/>
    </row>
    <row r="498" spans="1:10" ht="14.4" x14ac:dyDescent="0.3">
      <c r="A498" s="110" t="str">
        <f t="shared" si="7"/>
        <v>P17/A/01100</v>
      </c>
      <c r="B498" s="101" t="s">
        <v>443</v>
      </c>
      <c r="C498" s="101" t="s">
        <v>444</v>
      </c>
      <c r="D498" s="102">
        <v>2</v>
      </c>
      <c r="E498" s="101" t="s">
        <v>6</v>
      </c>
      <c r="F498" s="102">
        <v>100</v>
      </c>
      <c r="G498" s="103">
        <v>40</v>
      </c>
      <c r="H498" s="101"/>
      <c r="I498" s="101"/>
      <c r="J498" s="111"/>
    </row>
    <row r="499" spans="1:10" ht="14.4" x14ac:dyDescent="0.3">
      <c r="A499" s="110" t="str">
        <f t="shared" si="7"/>
        <v>P17/A/02100</v>
      </c>
      <c r="B499" s="101" t="s">
        <v>445</v>
      </c>
      <c r="C499" s="101" t="s">
        <v>446</v>
      </c>
      <c r="D499" s="102">
        <v>2</v>
      </c>
      <c r="E499" s="101" t="s">
        <v>6</v>
      </c>
      <c r="F499" s="102">
        <v>100</v>
      </c>
      <c r="G499" s="103">
        <v>40</v>
      </c>
      <c r="H499" s="101"/>
      <c r="I499" s="101"/>
      <c r="J499" s="111"/>
    </row>
    <row r="500" spans="1:10" ht="14.4" x14ac:dyDescent="0.3">
      <c r="A500" s="110" t="str">
        <f t="shared" si="7"/>
        <v>P17/A/022</v>
      </c>
      <c r="B500" s="101" t="s">
        <v>445</v>
      </c>
      <c r="C500" s="101" t="s">
        <v>446</v>
      </c>
      <c r="D500" s="102">
        <v>2</v>
      </c>
      <c r="E500" s="101" t="s">
        <v>6</v>
      </c>
      <c r="F500" s="102">
        <v>2</v>
      </c>
      <c r="G500" s="103">
        <v>41</v>
      </c>
      <c r="H500" s="101"/>
      <c r="I500" s="101"/>
      <c r="J500" s="111"/>
    </row>
    <row r="501" spans="1:10" ht="14.4" x14ac:dyDescent="0.3">
      <c r="A501" s="110" t="str">
        <f t="shared" si="7"/>
        <v>P17/A/042</v>
      </c>
      <c r="B501" s="101" t="s">
        <v>447</v>
      </c>
      <c r="C501" s="101" t="s">
        <v>448</v>
      </c>
      <c r="D501" s="102">
        <v>2</v>
      </c>
      <c r="E501" s="101" t="s">
        <v>6</v>
      </c>
      <c r="F501" s="102">
        <v>2</v>
      </c>
      <c r="G501" s="103">
        <v>41</v>
      </c>
      <c r="H501" s="101"/>
      <c r="I501" s="101"/>
      <c r="J501" s="111"/>
    </row>
    <row r="502" spans="1:10" ht="14.4" x14ac:dyDescent="0.3">
      <c r="A502" s="110" t="str">
        <f t="shared" si="7"/>
        <v>P17/A/04100</v>
      </c>
      <c r="B502" s="101" t="s">
        <v>447</v>
      </c>
      <c r="C502" s="101" t="s">
        <v>448</v>
      </c>
      <c r="D502" s="102">
        <v>2</v>
      </c>
      <c r="E502" s="101" t="s">
        <v>6</v>
      </c>
      <c r="F502" s="103">
        <v>100</v>
      </c>
      <c r="G502" s="103">
        <v>40</v>
      </c>
      <c r="H502" s="101"/>
      <c r="I502" s="101"/>
      <c r="J502" s="111"/>
    </row>
    <row r="503" spans="1:10" ht="14.4" x14ac:dyDescent="0.3">
      <c r="A503" s="110" t="str">
        <f t="shared" si="7"/>
        <v>P17/B/01100</v>
      </c>
      <c r="B503" s="101" t="s">
        <v>451</v>
      </c>
      <c r="C503" s="101" t="s">
        <v>444</v>
      </c>
      <c r="D503" s="102">
        <v>2</v>
      </c>
      <c r="E503" s="101" t="s">
        <v>6</v>
      </c>
      <c r="F503" s="103">
        <v>100</v>
      </c>
      <c r="G503" s="103">
        <v>37</v>
      </c>
      <c r="H503" s="101"/>
      <c r="I503" s="101"/>
      <c r="J503" s="111"/>
    </row>
    <row r="504" spans="1:10" ht="14.4" x14ac:dyDescent="0.3">
      <c r="A504" s="110" t="str">
        <f t="shared" si="7"/>
        <v>P17/B/012</v>
      </c>
      <c r="B504" s="101" t="s">
        <v>451</v>
      </c>
      <c r="C504" s="101" t="s">
        <v>444</v>
      </c>
      <c r="D504" s="102">
        <v>2</v>
      </c>
      <c r="E504" s="101" t="s">
        <v>6</v>
      </c>
      <c r="F504" s="102">
        <v>2</v>
      </c>
      <c r="G504" s="103">
        <v>38</v>
      </c>
      <c r="H504" s="101"/>
      <c r="I504" s="101"/>
      <c r="J504" s="111"/>
    </row>
    <row r="505" spans="1:10" ht="14.4" x14ac:dyDescent="0.3">
      <c r="A505" s="110" t="str">
        <f t="shared" si="7"/>
        <v>P17/B/022</v>
      </c>
      <c r="B505" s="101" t="s">
        <v>452</v>
      </c>
      <c r="C505" s="101" t="s">
        <v>446</v>
      </c>
      <c r="D505" s="102">
        <v>2</v>
      </c>
      <c r="E505" s="101" t="s">
        <v>6</v>
      </c>
      <c r="F505" s="102">
        <v>2</v>
      </c>
      <c r="G505" s="103">
        <v>38</v>
      </c>
      <c r="H505" s="101"/>
      <c r="I505" s="101"/>
      <c r="J505" s="111"/>
    </row>
    <row r="506" spans="1:10" ht="14.4" x14ac:dyDescent="0.3">
      <c r="A506" s="110" t="str">
        <f t="shared" si="7"/>
        <v>P17/B/02100</v>
      </c>
      <c r="B506" s="101" t="s">
        <v>452</v>
      </c>
      <c r="C506" s="101" t="s">
        <v>446</v>
      </c>
      <c r="D506" s="102">
        <v>2</v>
      </c>
      <c r="E506" s="101" t="s">
        <v>6</v>
      </c>
      <c r="F506" s="102">
        <v>100</v>
      </c>
      <c r="G506" s="103">
        <v>37</v>
      </c>
      <c r="H506" s="101"/>
      <c r="I506" s="101"/>
      <c r="J506" s="111"/>
    </row>
    <row r="507" spans="1:10" ht="14.4" x14ac:dyDescent="0.3">
      <c r="A507" s="110" t="str">
        <f t="shared" si="7"/>
        <v>P17/B/04100</v>
      </c>
      <c r="B507" s="101" t="s">
        <v>453</v>
      </c>
      <c r="C507" s="101" t="s">
        <v>448</v>
      </c>
      <c r="D507" s="102">
        <v>2</v>
      </c>
      <c r="E507" s="101" t="s">
        <v>6</v>
      </c>
      <c r="F507" s="102">
        <v>100</v>
      </c>
      <c r="G507" s="103">
        <v>37</v>
      </c>
      <c r="H507" s="101"/>
      <c r="I507" s="101"/>
      <c r="J507" s="111"/>
    </row>
    <row r="508" spans="1:10" ht="14.4" x14ac:dyDescent="0.3">
      <c r="A508" s="110" t="str">
        <f t="shared" si="7"/>
        <v>P17/B/042</v>
      </c>
      <c r="B508" s="101" t="s">
        <v>453</v>
      </c>
      <c r="C508" s="101" t="s">
        <v>448</v>
      </c>
      <c r="D508" s="102">
        <v>2</v>
      </c>
      <c r="E508" s="101" t="s">
        <v>6</v>
      </c>
      <c r="F508" s="103">
        <v>2</v>
      </c>
      <c r="G508" s="103">
        <v>38</v>
      </c>
      <c r="H508" s="101"/>
      <c r="I508" s="101"/>
      <c r="J508" s="111"/>
    </row>
    <row r="509" spans="1:10" ht="14.4" x14ac:dyDescent="0.3">
      <c r="A509" s="110" t="str">
        <f t="shared" si="7"/>
        <v>P04/132</v>
      </c>
      <c r="B509" s="101" t="s">
        <v>429</v>
      </c>
      <c r="C509" s="101" t="s">
        <v>430</v>
      </c>
      <c r="D509" s="102">
        <v>2</v>
      </c>
      <c r="E509" s="101" t="s">
        <v>6</v>
      </c>
      <c r="F509" s="103">
        <v>2</v>
      </c>
      <c r="G509" s="103">
        <v>25</v>
      </c>
      <c r="H509" s="101"/>
      <c r="I509" s="101"/>
      <c r="J509" s="111"/>
    </row>
    <row r="510" spans="1:10" ht="14.4" x14ac:dyDescent="0.3">
      <c r="A510" s="110" t="str">
        <f t="shared" si="7"/>
        <v>P04/13100</v>
      </c>
      <c r="B510" s="101" t="s">
        <v>429</v>
      </c>
      <c r="C510" s="101" t="s">
        <v>430</v>
      </c>
      <c r="D510" s="102">
        <v>2</v>
      </c>
      <c r="E510" s="101" t="s">
        <v>6</v>
      </c>
      <c r="F510" s="102">
        <v>100</v>
      </c>
      <c r="G510" s="103">
        <v>24</v>
      </c>
      <c r="H510" s="101"/>
      <c r="I510" s="101"/>
      <c r="J510" s="111"/>
    </row>
    <row r="511" spans="1:10" ht="14.4" x14ac:dyDescent="0.3">
      <c r="A511" s="110" t="str">
        <f t="shared" ref="A511:A577" si="8">_xlfn.CONCAT(B511,F511)</f>
        <v>S150/Al4</v>
      </c>
      <c r="B511" s="101" t="s">
        <v>720</v>
      </c>
      <c r="C511" s="101" t="s">
        <v>721</v>
      </c>
      <c r="D511" s="102">
        <v>4</v>
      </c>
      <c r="E511" s="101" t="s">
        <v>6</v>
      </c>
      <c r="F511" s="102">
        <v>4</v>
      </c>
      <c r="G511" s="103">
        <v>178</v>
      </c>
      <c r="H511" s="101"/>
      <c r="I511" s="101"/>
      <c r="J511" s="111"/>
    </row>
    <row r="512" spans="1:10" ht="14.4" x14ac:dyDescent="0.3">
      <c r="A512" s="110" t="str">
        <f t="shared" si="8"/>
        <v>S150/Al60</v>
      </c>
      <c r="B512" s="101" t="s">
        <v>720</v>
      </c>
      <c r="C512" s="101" t="s">
        <v>721</v>
      </c>
      <c r="D512" s="102">
        <v>4</v>
      </c>
      <c r="E512" s="101" t="s">
        <v>6</v>
      </c>
      <c r="F512" s="103">
        <v>60</v>
      </c>
      <c r="G512" s="103">
        <v>170</v>
      </c>
      <c r="H512" s="101"/>
      <c r="I512" s="101"/>
      <c r="J512" s="111"/>
    </row>
    <row r="513" spans="1:10" ht="14.4" x14ac:dyDescent="0.3">
      <c r="A513" s="110" t="str">
        <f t="shared" si="8"/>
        <v>S150/Ne60</v>
      </c>
      <c r="B513" s="101" t="s">
        <v>773</v>
      </c>
      <c r="C513" s="101" t="s">
        <v>774</v>
      </c>
      <c r="D513" s="102">
        <v>4</v>
      </c>
      <c r="E513" s="101" t="s">
        <v>6</v>
      </c>
      <c r="F513" s="103">
        <v>60</v>
      </c>
      <c r="G513" s="103">
        <v>211</v>
      </c>
      <c r="H513" s="101"/>
      <c r="I513" s="101"/>
      <c r="J513" s="111"/>
    </row>
    <row r="514" spans="1:10" ht="14.4" x14ac:dyDescent="0.3">
      <c r="A514" s="110" t="str">
        <f t="shared" si="8"/>
        <v>S150/Ne4</v>
      </c>
      <c r="B514" s="101" t="s">
        <v>773</v>
      </c>
      <c r="C514" s="101" t="s">
        <v>774</v>
      </c>
      <c r="D514" s="102">
        <v>4</v>
      </c>
      <c r="E514" s="101" t="s">
        <v>6</v>
      </c>
      <c r="F514" s="102">
        <v>4</v>
      </c>
      <c r="G514" s="103">
        <v>227</v>
      </c>
      <c r="H514" s="101"/>
      <c r="I514" s="101"/>
      <c r="J514" s="111"/>
    </row>
    <row r="515" spans="1:10" ht="14.4" x14ac:dyDescent="0.3">
      <c r="A515" s="110" t="str">
        <f t="shared" si="8"/>
        <v>S100/Al4</v>
      </c>
      <c r="B515" s="101" t="s">
        <v>493</v>
      </c>
      <c r="C515" s="101" t="s">
        <v>494</v>
      </c>
      <c r="D515" s="102">
        <v>4</v>
      </c>
      <c r="E515" s="101" t="s">
        <v>6</v>
      </c>
      <c r="F515" s="102">
        <v>4</v>
      </c>
      <c r="G515" s="103">
        <v>127</v>
      </c>
      <c r="H515" s="101"/>
      <c r="I515" s="101"/>
      <c r="J515" s="111"/>
    </row>
    <row r="516" spans="1:10" ht="14.4" x14ac:dyDescent="0.3">
      <c r="A516" s="110" t="str">
        <f t="shared" si="8"/>
        <v>S100/Al60</v>
      </c>
      <c r="B516" s="101" t="s">
        <v>493</v>
      </c>
      <c r="C516" s="101" t="s">
        <v>494</v>
      </c>
      <c r="D516" s="102">
        <v>4</v>
      </c>
      <c r="E516" s="101" t="s">
        <v>6</v>
      </c>
      <c r="F516" s="103">
        <v>60</v>
      </c>
      <c r="G516" s="103">
        <v>121</v>
      </c>
      <c r="H516" s="101"/>
      <c r="I516" s="101"/>
      <c r="J516" s="111"/>
    </row>
    <row r="517" spans="1:10" ht="14.4" x14ac:dyDescent="0.3">
      <c r="A517" s="110" t="str">
        <f t="shared" si="8"/>
        <v>S100/e/031</v>
      </c>
      <c r="B517" s="101" t="s">
        <v>507</v>
      </c>
      <c r="C517" s="101" t="s">
        <v>508</v>
      </c>
      <c r="D517" s="102">
        <v>1</v>
      </c>
      <c r="E517" s="101" t="s">
        <v>35</v>
      </c>
      <c r="F517" s="103">
        <v>1</v>
      </c>
      <c r="G517" s="103">
        <v>18</v>
      </c>
      <c r="H517" s="101"/>
      <c r="I517" s="101"/>
      <c r="J517" s="111"/>
    </row>
    <row r="518" spans="1:10" ht="14.4" x14ac:dyDescent="0.3">
      <c r="A518" s="110" t="str">
        <f t="shared" si="8"/>
        <v>S100/e/03250</v>
      </c>
      <c r="B518" s="101" t="s">
        <v>507</v>
      </c>
      <c r="C518" s="101" t="s">
        <v>508</v>
      </c>
      <c r="D518" s="102">
        <v>1</v>
      </c>
      <c r="E518" s="101" t="s">
        <v>35</v>
      </c>
      <c r="F518" s="102">
        <v>250</v>
      </c>
      <c r="G518" s="103">
        <v>17</v>
      </c>
      <c r="H518" s="101"/>
      <c r="I518" s="101"/>
      <c r="J518" s="111"/>
    </row>
    <row r="519" spans="1:10" ht="14.4" x14ac:dyDescent="0.3">
      <c r="A519" s="110" t="str">
        <f t="shared" si="8"/>
        <v>S150/e/03250</v>
      </c>
      <c r="B519" s="101" t="s">
        <v>733</v>
      </c>
      <c r="C519" s="101" t="s">
        <v>734</v>
      </c>
      <c r="D519" s="102">
        <v>1</v>
      </c>
      <c r="E519" s="101" t="s">
        <v>35</v>
      </c>
      <c r="F519" s="102">
        <v>250</v>
      </c>
      <c r="G519" s="103">
        <v>17</v>
      </c>
      <c r="H519" s="101"/>
      <c r="I519" s="101"/>
      <c r="J519" s="111"/>
    </row>
    <row r="520" spans="1:10" ht="14.4" x14ac:dyDescent="0.3">
      <c r="A520" s="110" t="str">
        <f t="shared" si="8"/>
        <v>S150/e/031</v>
      </c>
      <c r="B520" s="101" t="s">
        <v>733</v>
      </c>
      <c r="C520" s="101" t="s">
        <v>734</v>
      </c>
      <c r="D520" s="102">
        <v>1</v>
      </c>
      <c r="E520" s="101" t="s">
        <v>35</v>
      </c>
      <c r="F520" s="103">
        <v>1</v>
      </c>
      <c r="G520" s="103">
        <v>18</v>
      </c>
      <c r="H520" s="101"/>
      <c r="I520" s="101"/>
      <c r="J520" s="111"/>
    </row>
    <row r="521" spans="1:10" ht="14.4" x14ac:dyDescent="0.3">
      <c r="A521" s="110" t="str">
        <f t="shared" si="8"/>
        <v>S100/a/Al1</v>
      </c>
      <c r="B521" s="101" t="s">
        <v>487</v>
      </c>
      <c r="C521" s="101" t="s">
        <v>488</v>
      </c>
      <c r="D521" s="102">
        <v>1</v>
      </c>
      <c r="E521" s="101" t="s">
        <v>35</v>
      </c>
      <c r="F521" s="102">
        <v>1</v>
      </c>
      <c r="G521" s="103">
        <v>47</v>
      </c>
      <c r="H521" s="101"/>
      <c r="I521" s="101"/>
      <c r="J521" s="111"/>
    </row>
    <row r="522" spans="1:10" ht="14.4" x14ac:dyDescent="0.3">
      <c r="A522" s="110" t="str">
        <f t="shared" si="8"/>
        <v>S100/a/Al152</v>
      </c>
      <c r="B522" s="101" t="s">
        <v>487</v>
      </c>
      <c r="C522" s="101" t="s">
        <v>488</v>
      </c>
      <c r="D522" s="102">
        <v>1</v>
      </c>
      <c r="E522" s="101" t="s">
        <v>35</v>
      </c>
      <c r="F522" s="103">
        <v>152</v>
      </c>
      <c r="G522" s="103">
        <v>42</v>
      </c>
      <c r="H522" s="101"/>
      <c r="I522" s="101"/>
      <c r="J522" s="111"/>
    </row>
    <row r="523" spans="1:10" ht="14.4" x14ac:dyDescent="0.3">
      <c r="A523" s="110" t="str">
        <f t="shared" si="8"/>
        <v>S100/a/Ne152</v>
      </c>
      <c r="B523" s="101" t="s">
        <v>491</v>
      </c>
      <c r="C523" s="101" t="s">
        <v>492</v>
      </c>
      <c r="D523" s="102">
        <v>1</v>
      </c>
      <c r="E523" s="101" t="s">
        <v>35</v>
      </c>
      <c r="F523" s="103">
        <v>152</v>
      </c>
      <c r="G523" s="103">
        <v>42</v>
      </c>
      <c r="H523" s="101"/>
      <c r="I523" s="101"/>
      <c r="J523" s="111"/>
    </row>
    <row r="524" spans="1:10" ht="14.4" x14ac:dyDescent="0.3">
      <c r="A524" s="110" t="str">
        <f t="shared" si="8"/>
        <v>S100/a/Ne1</v>
      </c>
      <c r="B524" s="101" t="s">
        <v>491</v>
      </c>
      <c r="C524" s="101" t="s">
        <v>492</v>
      </c>
      <c r="D524" s="102">
        <v>1</v>
      </c>
      <c r="E524" s="101" t="s">
        <v>35</v>
      </c>
      <c r="F524" s="102">
        <v>1</v>
      </c>
      <c r="G524" s="103">
        <v>47</v>
      </c>
      <c r="H524" s="101"/>
      <c r="I524" s="101"/>
      <c r="J524" s="111"/>
    </row>
    <row r="525" spans="1:10" ht="14.4" x14ac:dyDescent="0.3">
      <c r="A525" s="110" t="str">
        <f t="shared" si="8"/>
        <v>S150/a/Al1</v>
      </c>
      <c r="B525" s="101" t="s">
        <v>714</v>
      </c>
      <c r="C525" s="101" t="s">
        <v>715</v>
      </c>
      <c r="D525" s="102">
        <v>1</v>
      </c>
      <c r="E525" s="101" t="s">
        <v>35</v>
      </c>
      <c r="F525" s="102">
        <v>1</v>
      </c>
      <c r="G525" s="103">
        <v>63</v>
      </c>
      <c r="H525" s="101"/>
      <c r="I525" s="101"/>
      <c r="J525" s="111"/>
    </row>
    <row r="526" spans="1:10" ht="14.4" x14ac:dyDescent="0.3">
      <c r="A526" s="110" t="str">
        <f t="shared" si="8"/>
        <v>S150/a/Al100</v>
      </c>
      <c r="B526" s="101" t="s">
        <v>714</v>
      </c>
      <c r="C526" s="101" t="s">
        <v>715</v>
      </c>
      <c r="D526" s="102">
        <v>1</v>
      </c>
      <c r="E526" s="101" t="s">
        <v>35</v>
      </c>
      <c r="F526" s="103">
        <v>100</v>
      </c>
      <c r="G526" s="103">
        <v>57</v>
      </c>
      <c r="H526" s="101"/>
      <c r="I526" s="101"/>
      <c r="J526" s="111"/>
    </row>
    <row r="527" spans="1:10" ht="14.4" x14ac:dyDescent="0.3">
      <c r="A527" s="110" t="str">
        <f t="shared" si="8"/>
        <v>S150/a/Ne100</v>
      </c>
      <c r="B527" s="101" t="s">
        <v>718</v>
      </c>
      <c r="C527" s="101" t="s">
        <v>719</v>
      </c>
      <c r="D527" s="102">
        <v>1</v>
      </c>
      <c r="E527" s="101" t="s">
        <v>35</v>
      </c>
      <c r="F527" s="103">
        <v>100</v>
      </c>
      <c r="G527" s="103">
        <v>57</v>
      </c>
      <c r="H527" s="101"/>
      <c r="I527" s="101"/>
      <c r="J527" s="111"/>
    </row>
    <row r="528" spans="1:10" ht="14.4" x14ac:dyDescent="0.3">
      <c r="A528" s="110" t="str">
        <f t="shared" si="8"/>
        <v>S150/a/Ne1</v>
      </c>
      <c r="B528" s="101" t="s">
        <v>718</v>
      </c>
      <c r="C528" s="101" t="s">
        <v>719</v>
      </c>
      <c r="D528" s="102">
        <v>1</v>
      </c>
      <c r="E528" s="101" t="s">
        <v>35</v>
      </c>
      <c r="F528" s="102">
        <v>1</v>
      </c>
      <c r="G528" s="103">
        <v>63</v>
      </c>
      <c r="H528" s="101"/>
      <c r="I528" s="101"/>
      <c r="J528" s="111"/>
    </row>
    <row r="529" spans="1:10" ht="14.4" x14ac:dyDescent="0.3">
      <c r="A529" s="110" t="str">
        <f t="shared" si="8"/>
        <v>S100/c/Al1</v>
      </c>
      <c r="B529" s="101" t="s">
        <v>495</v>
      </c>
      <c r="C529" s="101" t="s">
        <v>496</v>
      </c>
      <c r="D529" s="102">
        <v>1</v>
      </c>
      <c r="E529" s="101" t="s">
        <v>35</v>
      </c>
      <c r="F529" s="102">
        <v>1</v>
      </c>
      <c r="G529" s="103">
        <v>47</v>
      </c>
      <c r="H529" s="101"/>
      <c r="I529" s="101"/>
      <c r="J529" s="111"/>
    </row>
    <row r="530" spans="1:10" ht="14.4" x14ac:dyDescent="0.3">
      <c r="A530" s="110" t="str">
        <f t="shared" si="8"/>
        <v>S100/c/Al152</v>
      </c>
      <c r="B530" s="101" t="s">
        <v>495</v>
      </c>
      <c r="C530" s="101" t="s">
        <v>496</v>
      </c>
      <c r="D530" s="102">
        <v>1</v>
      </c>
      <c r="E530" s="101" t="s">
        <v>35</v>
      </c>
      <c r="F530" s="103">
        <v>152</v>
      </c>
      <c r="G530" s="103">
        <v>42</v>
      </c>
      <c r="H530" s="101"/>
      <c r="I530" s="101"/>
      <c r="J530" s="111"/>
    </row>
    <row r="531" spans="1:10" ht="14.4" x14ac:dyDescent="0.3">
      <c r="A531" s="110" t="str">
        <f t="shared" si="8"/>
        <v>S100/c/Ne152</v>
      </c>
      <c r="B531" s="101" t="s">
        <v>501</v>
      </c>
      <c r="C531" s="101" t="s">
        <v>502</v>
      </c>
      <c r="D531" s="102">
        <v>1</v>
      </c>
      <c r="E531" s="101" t="s">
        <v>35</v>
      </c>
      <c r="F531" s="103">
        <v>152</v>
      </c>
      <c r="G531" s="103">
        <v>42</v>
      </c>
      <c r="H531" s="101"/>
      <c r="I531" s="101"/>
      <c r="J531" s="111"/>
    </row>
    <row r="532" spans="1:10" ht="14.4" x14ac:dyDescent="0.3">
      <c r="A532" s="110" t="str">
        <f t="shared" si="8"/>
        <v>S100/c/Ne1</v>
      </c>
      <c r="B532" s="101" t="s">
        <v>501</v>
      </c>
      <c r="C532" s="101" t="s">
        <v>502</v>
      </c>
      <c r="D532" s="102">
        <v>1</v>
      </c>
      <c r="E532" s="101" t="s">
        <v>35</v>
      </c>
      <c r="F532" s="102">
        <v>1</v>
      </c>
      <c r="G532" s="103">
        <v>47</v>
      </c>
      <c r="H532" s="101"/>
      <c r="I532" s="101"/>
      <c r="J532" s="111"/>
    </row>
    <row r="533" spans="1:10" ht="14.4" x14ac:dyDescent="0.3">
      <c r="A533" s="110" t="str">
        <f t="shared" si="8"/>
        <v>S150/c/Al1</v>
      </c>
      <c r="B533" s="101" t="s">
        <v>722</v>
      </c>
      <c r="C533" s="101" t="s">
        <v>723</v>
      </c>
      <c r="D533" s="102">
        <v>1</v>
      </c>
      <c r="E533" s="101" t="s">
        <v>35</v>
      </c>
      <c r="F533" s="102">
        <v>1</v>
      </c>
      <c r="G533" s="103">
        <v>64</v>
      </c>
      <c r="H533" s="101"/>
      <c r="I533" s="101"/>
      <c r="J533" s="111"/>
    </row>
    <row r="534" spans="1:10" ht="14.4" x14ac:dyDescent="0.3">
      <c r="A534" s="110" t="str">
        <f t="shared" si="8"/>
        <v>S150/c/Al100</v>
      </c>
      <c r="B534" s="101" t="s">
        <v>722</v>
      </c>
      <c r="C534" s="101" t="s">
        <v>723</v>
      </c>
      <c r="D534" s="102">
        <v>1</v>
      </c>
      <c r="E534" s="101" t="s">
        <v>35</v>
      </c>
      <c r="F534" s="103">
        <v>100</v>
      </c>
      <c r="G534" s="103">
        <v>57</v>
      </c>
      <c r="H534" s="101"/>
      <c r="I534" s="101"/>
      <c r="J534" s="111"/>
    </row>
    <row r="535" spans="1:10" ht="14.4" x14ac:dyDescent="0.3">
      <c r="A535" s="110" t="str">
        <f t="shared" si="8"/>
        <v>S150/c/Ne100</v>
      </c>
      <c r="B535" s="101" t="s">
        <v>729</v>
      </c>
      <c r="C535" s="101" t="s">
        <v>730</v>
      </c>
      <c r="D535" s="102">
        <v>1</v>
      </c>
      <c r="E535" s="101" t="s">
        <v>35</v>
      </c>
      <c r="F535" s="102">
        <v>100</v>
      </c>
      <c r="G535" s="103">
        <v>57</v>
      </c>
      <c r="H535" s="101"/>
      <c r="I535" s="101"/>
      <c r="J535" s="111"/>
    </row>
    <row r="536" spans="1:10" ht="14.4" x14ac:dyDescent="0.3">
      <c r="A536" s="110" t="str">
        <f t="shared" si="8"/>
        <v>S150/c/Ne1</v>
      </c>
      <c r="B536" s="101" t="s">
        <v>729</v>
      </c>
      <c r="C536" s="101" t="s">
        <v>730</v>
      </c>
      <c r="D536" s="102">
        <v>1</v>
      </c>
      <c r="E536" s="101" t="s">
        <v>35</v>
      </c>
      <c r="F536" s="103">
        <v>1</v>
      </c>
      <c r="G536" s="103">
        <v>64</v>
      </c>
      <c r="H536" s="101"/>
      <c r="I536" s="101"/>
      <c r="J536" s="111"/>
    </row>
    <row r="537" spans="1:10" ht="14.4" x14ac:dyDescent="0.3">
      <c r="A537" s="110" t="str">
        <f t="shared" si="8"/>
        <v>S130/c/Al1</v>
      </c>
      <c r="B537" s="101" t="s">
        <v>698</v>
      </c>
      <c r="C537" s="101" t="s">
        <v>699</v>
      </c>
      <c r="D537" s="102">
        <v>1</v>
      </c>
      <c r="E537" s="101" t="s">
        <v>6</v>
      </c>
      <c r="F537" s="103">
        <v>1</v>
      </c>
      <c r="G537" s="103">
        <v>473</v>
      </c>
      <c r="H537" s="101"/>
      <c r="I537" s="101"/>
      <c r="J537" s="111"/>
    </row>
    <row r="538" spans="1:10" ht="14.4" x14ac:dyDescent="0.3">
      <c r="A538" s="110" t="str">
        <f t="shared" si="8"/>
        <v>S130/c/Al4</v>
      </c>
      <c r="B538" s="101" t="s">
        <v>698</v>
      </c>
      <c r="C538" s="101" t="s">
        <v>699</v>
      </c>
      <c r="D538" s="102">
        <v>1</v>
      </c>
      <c r="E538" s="101" t="s">
        <v>6</v>
      </c>
      <c r="F538" s="102">
        <v>4</v>
      </c>
      <c r="G538" s="103">
        <v>442</v>
      </c>
      <c r="H538" s="101"/>
      <c r="I538" s="101"/>
      <c r="J538" s="111"/>
    </row>
    <row r="539" spans="1:10" ht="14.4" x14ac:dyDescent="0.3">
      <c r="A539" s="110" t="str">
        <f t="shared" si="8"/>
        <v>S130/c/Ne4</v>
      </c>
      <c r="B539" s="101" t="s">
        <v>704</v>
      </c>
      <c r="C539" s="101" t="s">
        <v>705</v>
      </c>
      <c r="D539" s="102">
        <v>1</v>
      </c>
      <c r="E539" s="101" t="s">
        <v>6</v>
      </c>
      <c r="F539" s="102">
        <v>4</v>
      </c>
      <c r="G539" s="103">
        <v>442</v>
      </c>
      <c r="H539" s="101"/>
      <c r="I539" s="101"/>
      <c r="J539" s="111"/>
    </row>
    <row r="540" spans="1:10" ht="14.4" x14ac:dyDescent="0.3">
      <c r="A540" s="110" t="str">
        <f t="shared" si="8"/>
        <v>S130/c/Ne1</v>
      </c>
      <c r="B540" s="101" t="s">
        <v>704</v>
      </c>
      <c r="C540" s="101" t="s">
        <v>705</v>
      </c>
      <c r="D540" s="102">
        <v>1</v>
      </c>
      <c r="E540" s="101" t="s">
        <v>6</v>
      </c>
      <c r="F540" s="103">
        <v>1</v>
      </c>
      <c r="G540" s="103">
        <v>473</v>
      </c>
      <c r="H540" s="101"/>
      <c r="I540" s="101"/>
      <c r="J540" s="111"/>
    </row>
    <row r="541" spans="1:10" ht="14.4" x14ac:dyDescent="0.3">
      <c r="A541" s="110" t="str">
        <f t="shared" si="8"/>
        <v>S100/Ne4</v>
      </c>
      <c r="B541" s="101" t="s">
        <v>591</v>
      </c>
      <c r="C541" s="101" t="s">
        <v>592</v>
      </c>
      <c r="D541" s="102">
        <v>4</v>
      </c>
      <c r="E541" s="101" t="s">
        <v>6</v>
      </c>
      <c r="F541" s="103">
        <v>4</v>
      </c>
      <c r="G541" s="103">
        <v>159</v>
      </c>
      <c r="H541" s="101"/>
      <c r="I541" s="101"/>
      <c r="J541" s="111"/>
    </row>
    <row r="542" spans="1:10" ht="14.4" x14ac:dyDescent="0.3">
      <c r="A542" s="110" t="str">
        <f t="shared" si="8"/>
        <v>S100/Ne60</v>
      </c>
      <c r="B542" s="101" t="s">
        <v>591</v>
      </c>
      <c r="C542" s="101" t="s">
        <v>592</v>
      </c>
      <c r="D542" s="102">
        <v>4</v>
      </c>
      <c r="E542" s="101" t="s">
        <v>6</v>
      </c>
      <c r="F542" s="102">
        <v>60</v>
      </c>
      <c r="G542" s="103">
        <v>152</v>
      </c>
      <c r="H542" s="101"/>
      <c r="I542" s="101"/>
      <c r="J542" s="111"/>
    </row>
    <row r="543" spans="1:10" ht="14.4" x14ac:dyDescent="0.3">
      <c r="A543" s="110" t="str">
        <f t="shared" si="8"/>
        <v>S120/Dr4</v>
      </c>
      <c r="B543" s="101" t="s">
        <v>2983</v>
      </c>
      <c r="C543" s="101" t="s">
        <v>3150</v>
      </c>
      <c r="D543" s="102">
        <v>4</v>
      </c>
      <c r="E543" s="101" t="s">
        <v>6</v>
      </c>
      <c r="F543" s="102">
        <v>4</v>
      </c>
      <c r="G543" s="103">
        <v>58</v>
      </c>
      <c r="H543" s="101"/>
      <c r="I543" s="101"/>
      <c r="J543" s="111"/>
    </row>
    <row r="544" spans="1:10" ht="14.4" x14ac:dyDescent="0.3">
      <c r="A544" s="110" t="str">
        <f t="shared" si="8"/>
        <v>S150/MB1/021</v>
      </c>
      <c r="B544" s="101" t="s">
        <v>753</v>
      </c>
      <c r="C544" s="101" t="s">
        <v>3151</v>
      </c>
      <c r="D544" s="102">
        <v>1</v>
      </c>
      <c r="E544" s="101" t="s">
        <v>35</v>
      </c>
      <c r="F544" s="103">
        <v>1</v>
      </c>
      <c r="G544" s="103">
        <v>295</v>
      </c>
      <c r="H544" s="101"/>
      <c r="I544" s="101"/>
      <c r="J544" s="111"/>
    </row>
    <row r="545" spans="1:10" ht="14.4" x14ac:dyDescent="0.3">
      <c r="A545" s="110" t="str">
        <f t="shared" si="8"/>
        <v>S150/s/Nat1</v>
      </c>
      <c r="B545" s="101" t="s">
        <v>789</v>
      </c>
      <c r="C545" s="101" t="s">
        <v>790</v>
      </c>
      <c r="D545" s="102">
        <v>1</v>
      </c>
      <c r="E545" s="101" t="s">
        <v>35</v>
      </c>
      <c r="F545" s="103">
        <v>1</v>
      </c>
      <c r="G545" s="103">
        <v>63</v>
      </c>
      <c r="H545" s="101"/>
      <c r="I545" s="101"/>
      <c r="J545" s="111"/>
    </row>
    <row r="546" spans="1:10" ht="14.4" x14ac:dyDescent="0.3">
      <c r="A546" s="110" t="str">
        <f t="shared" si="8"/>
        <v>S150/s/Nat104</v>
      </c>
      <c r="B546" s="101" t="s">
        <v>789</v>
      </c>
      <c r="C546" s="101" t="s">
        <v>790</v>
      </c>
      <c r="D546" s="102">
        <v>1</v>
      </c>
      <c r="E546" s="101" t="s">
        <v>35</v>
      </c>
      <c r="F546" s="102">
        <v>104</v>
      </c>
      <c r="G546" s="103">
        <v>57</v>
      </c>
      <c r="H546" s="101"/>
      <c r="I546" s="101"/>
      <c r="J546" s="111"/>
    </row>
    <row r="547" spans="1:10" ht="14.4" x14ac:dyDescent="0.3">
      <c r="A547" s="110" t="str">
        <f t="shared" si="8"/>
        <v>S100/R/Al1</v>
      </c>
      <c r="B547" s="101" t="s">
        <v>593</v>
      </c>
      <c r="C547" s="101" t="s">
        <v>3152</v>
      </c>
      <c r="D547" s="102">
        <v>1</v>
      </c>
      <c r="E547" s="101" t="s">
        <v>35</v>
      </c>
      <c r="F547" s="102">
        <v>1</v>
      </c>
      <c r="G547" s="103">
        <v>188</v>
      </c>
      <c r="H547" s="101"/>
      <c r="I547" s="101"/>
      <c r="J547" s="111"/>
    </row>
    <row r="548" spans="1:10" ht="14.4" x14ac:dyDescent="0.3">
      <c r="A548" s="110" t="str">
        <f t="shared" si="8"/>
        <v>S100/R/Ne1</v>
      </c>
      <c r="B548" s="101" t="s">
        <v>595</v>
      </c>
      <c r="C548" s="101" t="s">
        <v>3153</v>
      </c>
      <c r="D548" s="102">
        <v>1</v>
      </c>
      <c r="E548" s="101" t="s">
        <v>35</v>
      </c>
      <c r="F548" s="103">
        <v>1</v>
      </c>
      <c r="G548" s="103">
        <v>217</v>
      </c>
      <c r="H548" s="101"/>
      <c r="I548" s="101"/>
      <c r="J548" s="111"/>
    </row>
    <row r="549" spans="1:10" ht="14.4" x14ac:dyDescent="0.3">
      <c r="A549" s="110" t="str">
        <f t="shared" si="8"/>
        <v>S150/R/Ne1</v>
      </c>
      <c r="B549" s="101" t="s">
        <v>777</v>
      </c>
      <c r="C549" s="101" t="s">
        <v>3154</v>
      </c>
      <c r="D549" s="102">
        <v>1</v>
      </c>
      <c r="E549" s="101" t="s">
        <v>35</v>
      </c>
      <c r="F549" s="103">
        <v>1</v>
      </c>
      <c r="G549" s="103">
        <v>326</v>
      </c>
      <c r="H549" s="101"/>
      <c r="I549" s="101"/>
      <c r="J549" s="111"/>
    </row>
    <row r="550" spans="1:10" ht="14.4" x14ac:dyDescent="0.3">
      <c r="A550" s="110" t="str">
        <f t="shared" si="8"/>
        <v>S574/f/Nat1</v>
      </c>
      <c r="B550" s="101" t="s">
        <v>827</v>
      </c>
      <c r="C550" s="101" t="s">
        <v>3155</v>
      </c>
      <c r="D550" s="102">
        <v>1</v>
      </c>
      <c r="E550" s="101" t="s">
        <v>6</v>
      </c>
      <c r="F550" s="102">
        <v>1</v>
      </c>
      <c r="G550" s="103">
        <v>440</v>
      </c>
      <c r="H550" s="101"/>
      <c r="I550" s="101"/>
      <c r="J550" s="111"/>
    </row>
    <row r="551" spans="1:10" ht="14.4" x14ac:dyDescent="0.3">
      <c r="A551" s="110" t="str">
        <f t="shared" si="8"/>
        <v>S100/f/Nat1</v>
      </c>
      <c r="B551" s="101" t="s">
        <v>511</v>
      </c>
      <c r="C551" s="101" t="s">
        <v>3156</v>
      </c>
      <c r="D551" s="102">
        <v>1</v>
      </c>
      <c r="E551" s="101" t="s">
        <v>35</v>
      </c>
      <c r="F551" s="103">
        <v>1</v>
      </c>
      <c r="G551" s="103">
        <v>28</v>
      </c>
      <c r="H551" s="101"/>
      <c r="I551" s="101"/>
      <c r="J551" s="111"/>
    </row>
    <row r="552" spans="1:10" ht="14.4" x14ac:dyDescent="0.3">
      <c r="A552" s="110" t="str">
        <f t="shared" si="8"/>
        <v>S100/i/AL1</v>
      </c>
      <c r="B552" s="101" t="s">
        <v>537</v>
      </c>
      <c r="C552" s="101" t="s">
        <v>484</v>
      </c>
      <c r="D552" s="102">
        <v>1</v>
      </c>
      <c r="E552" s="101" t="s">
        <v>35</v>
      </c>
      <c r="F552" s="102">
        <v>1</v>
      </c>
      <c r="G552" s="103">
        <v>47</v>
      </c>
      <c r="H552" s="101"/>
      <c r="I552" s="101"/>
      <c r="J552" s="111"/>
    </row>
    <row r="553" spans="1:10" ht="14.4" x14ac:dyDescent="0.3">
      <c r="A553" s="110" t="str">
        <f t="shared" si="8"/>
        <v>S100/i/AL156</v>
      </c>
      <c r="B553" s="101" t="s">
        <v>537</v>
      </c>
      <c r="C553" s="101" t="s">
        <v>484</v>
      </c>
      <c r="D553" s="102">
        <v>1</v>
      </c>
      <c r="E553" s="101" t="s">
        <v>35</v>
      </c>
      <c r="F553" s="102">
        <v>156</v>
      </c>
      <c r="G553" s="103">
        <v>42</v>
      </c>
      <c r="H553" s="101"/>
      <c r="I553" s="101"/>
      <c r="J553" s="111"/>
    </row>
    <row r="554" spans="1:10" ht="14.4" x14ac:dyDescent="0.3">
      <c r="A554" s="110" t="str">
        <f t="shared" si="8"/>
        <v>S100/i/Ne156</v>
      </c>
      <c r="B554" s="101" t="s">
        <v>542</v>
      </c>
      <c r="C554" s="101" t="s">
        <v>486</v>
      </c>
      <c r="D554" s="102">
        <v>1</v>
      </c>
      <c r="E554" s="101" t="s">
        <v>35</v>
      </c>
      <c r="F554" s="103">
        <v>156</v>
      </c>
      <c r="G554" s="103">
        <v>42</v>
      </c>
      <c r="H554" s="101"/>
      <c r="I554" s="101"/>
      <c r="J554" s="111"/>
    </row>
    <row r="555" spans="1:10" ht="14.4" x14ac:dyDescent="0.3">
      <c r="A555" s="110" t="str">
        <f t="shared" si="8"/>
        <v>S100/i/Ne1</v>
      </c>
      <c r="B555" s="101" t="s">
        <v>542</v>
      </c>
      <c r="C555" s="101" t="s">
        <v>486</v>
      </c>
      <c r="D555" s="102">
        <v>1</v>
      </c>
      <c r="E555" s="101" t="s">
        <v>35</v>
      </c>
      <c r="F555" s="103">
        <v>1</v>
      </c>
      <c r="G555" s="103">
        <v>47</v>
      </c>
      <c r="H555" s="101"/>
      <c r="I555" s="101"/>
      <c r="J555" s="111"/>
    </row>
    <row r="556" spans="1:10" ht="14.4" x14ac:dyDescent="0.3">
      <c r="A556" s="110" t="str">
        <f t="shared" si="8"/>
        <v>S100/i/Nat1</v>
      </c>
      <c r="B556" s="101" t="s">
        <v>540</v>
      </c>
      <c r="C556" s="101" t="s">
        <v>541</v>
      </c>
      <c r="D556" s="102">
        <v>1</v>
      </c>
      <c r="E556" s="101" t="s">
        <v>35</v>
      </c>
      <c r="F556" s="102">
        <v>1</v>
      </c>
      <c r="G556" s="103">
        <v>47</v>
      </c>
      <c r="H556" s="101"/>
      <c r="I556" s="101"/>
      <c r="J556" s="111"/>
    </row>
    <row r="557" spans="1:10" ht="14.4" x14ac:dyDescent="0.3">
      <c r="A557" s="110" t="str">
        <f t="shared" si="8"/>
        <v>S100/i/Nat156</v>
      </c>
      <c r="B557" s="101" t="s">
        <v>540</v>
      </c>
      <c r="C557" s="101" t="s">
        <v>541</v>
      </c>
      <c r="D557" s="102">
        <v>1</v>
      </c>
      <c r="E557" s="101" t="s">
        <v>35</v>
      </c>
      <c r="F557" s="102">
        <v>156</v>
      </c>
      <c r="G557" s="103">
        <v>42</v>
      </c>
      <c r="H557" s="101"/>
      <c r="I557" s="101"/>
      <c r="J557" s="111"/>
    </row>
    <row r="558" spans="1:10" ht="14.4" x14ac:dyDescent="0.3">
      <c r="A558" s="110" t="str">
        <f t="shared" si="8"/>
        <v>S100/v/AL1</v>
      </c>
      <c r="B558" s="101" t="s">
        <v>605</v>
      </c>
      <c r="C558" s="101" t="s">
        <v>3157</v>
      </c>
      <c r="D558" s="102">
        <v>1</v>
      </c>
      <c r="E558" s="101" t="s">
        <v>35</v>
      </c>
      <c r="F558" s="103">
        <v>1</v>
      </c>
      <c r="G558" s="103">
        <v>35</v>
      </c>
      <c r="H558" s="101"/>
      <c r="I558" s="101"/>
      <c r="J558" s="111"/>
    </row>
    <row r="559" spans="1:10" ht="14.4" x14ac:dyDescent="0.3">
      <c r="A559" s="110" t="str">
        <f t="shared" si="8"/>
        <v>S198/Ne4</v>
      </c>
      <c r="B559" s="101" t="s">
        <v>821</v>
      </c>
      <c r="C559" s="101" t="s">
        <v>3158</v>
      </c>
      <c r="D559" s="102">
        <v>4</v>
      </c>
      <c r="E559" s="101" t="s">
        <v>6</v>
      </c>
      <c r="F559" s="103">
        <v>4</v>
      </c>
      <c r="G559" s="103">
        <v>254</v>
      </c>
      <c r="H559" s="101"/>
      <c r="I559" s="101"/>
      <c r="J559" s="111"/>
    </row>
    <row r="560" spans="1:10" ht="14.4" x14ac:dyDescent="0.3">
      <c r="A560" s="110" t="str">
        <f t="shared" si="8"/>
        <v>S198/Ne64</v>
      </c>
      <c r="B560" s="101" t="s">
        <v>821</v>
      </c>
      <c r="C560" s="101" t="s">
        <v>3158</v>
      </c>
      <c r="D560" s="102">
        <v>4</v>
      </c>
      <c r="E560" s="101" t="s">
        <v>6</v>
      </c>
      <c r="F560" s="102">
        <v>64</v>
      </c>
      <c r="G560" s="103">
        <v>505</v>
      </c>
      <c r="H560" s="101"/>
      <c r="I560" s="101"/>
      <c r="J560" s="111"/>
    </row>
    <row r="561" spans="1:10" ht="14.4" x14ac:dyDescent="0.3">
      <c r="A561" s="110" t="str">
        <f t="shared" si="8"/>
        <v>S198/p/741</v>
      </c>
      <c r="B561" s="101" t="s">
        <v>823</v>
      </c>
      <c r="C561" s="101" t="s">
        <v>3159</v>
      </c>
      <c r="D561" s="102">
        <v>1</v>
      </c>
      <c r="E561" s="101" t="s">
        <v>35</v>
      </c>
      <c r="F561" s="102">
        <v>1</v>
      </c>
      <c r="G561" s="103">
        <v>89</v>
      </c>
      <c r="H561" s="101"/>
      <c r="I561" s="101"/>
      <c r="J561" s="111"/>
    </row>
    <row r="562" spans="1:10" ht="14.4" x14ac:dyDescent="0.3">
      <c r="A562" s="110" t="str">
        <f t="shared" si="8"/>
        <v>S198/r/741</v>
      </c>
      <c r="B562" s="101" t="s">
        <v>825</v>
      </c>
      <c r="C562" s="101" t="s">
        <v>3160</v>
      </c>
      <c r="D562" s="102">
        <v>1</v>
      </c>
      <c r="E562" s="101" t="s">
        <v>35</v>
      </c>
      <c r="F562" s="103">
        <v>1</v>
      </c>
      <c r="G562" s="103">
        <v>89</v>
      </c>
      <c r="H562" s="101"/>
      <c r="I562" s="101"/>
      <c r="J562" s="111"/>
    </row>
    <row r="563" spans="1:10" ht="14.4" x14ac:dyDescent="0.3">
      <c r="A563" s="110" t="str">
        <f t="shared" si="8"/>
        <v>S120/c/Nat128</v>
      </c>
      <c r="B563" s="101" t="s">
        <v>623</v>
      </c>
      <c r="C563" s="101" t="s">
        <v>624</v>
      </c>
      <c r="D563" s="102">
        <v>1</v>
      </c>
      <c r="E563" s="101" t="s">
        <v>35</v>
      </c>
      <c r="F563" s="103">
        <v>128</v>
      </c>
      <c r="G563" s="103">
        <v>52</v>
      </c>
      <c r="H563" s="101"/>
      <c r="I563" s="101"/>
      <c r="J563" s="111"/>
    </row>
    <row r="564" spans="1:10" ht="14.4" x14ac:dyDescent="0.3">
      <c r="A564" s="110" t="str">
        <f t="shared" si="8"/>
        <v>S120/c/Nat1</v>
      </c>
      <c r="B564" s="101" t="s">
        <v>623</v>
      </c>
      <c r="C564" s="101" t="s">
        <v>624</v>
      </c>
      <c r="D564" s="102">
        <v>1</v>
      </c>
      <c r="E564" s="101" t="s">
        <v>35</v>
      </c>
      <c r="F564" s="102">
        <v>1</v>
      </c>
      <c r="G564" s="103">
        <v>57</v>
      </c>
      <c r="H564" s="101"/>
      <c r="I564" s="101"/>
      <c r="J564" s="111"/>
    </row>
    <row r="565" spans="1:10" ht="14.4" x14ac:dyDescent="0.3">
      <c r="A565" s="110" t="str">
        <f t="shared" si="8"/>
        <v>S120/c/02128</v>
      </c>
      <c r="B565" s="101" t="s">
        <v>3161</v>
      </c>
      <c r="C565" s="101" t="s">
        <v>3162</v>
      </c>
      <c r="D565" s="102">
        <v>1</v>
      </c>
      <c r="E565" s="101" t="s">
        <v>35</v>
      </c>
      <c r="F565" s="103">
        <v>128</v>
      </c>
      <c r="G565" s="103">
        <v>52</v>
      </c>
      <c r="H565" s="101"/>
      <c r="I565" s="101"/>
      <c r="J565" s="111"/>
    </row>
    <row r="566" spans="1:10" ht="14.4" x14ac:dyDescent="0.3">
      <c r="A566" s="110" t="str">
        <f t="shared" si="8"/>
        <v>S120/c/021</v>
      </c>
      <c r="B566" s="101" t="s">
        <v>3161</v>
      </c>
      <c r="C566" s="101" t="s">
        <v>3162</v>
      </c>
      <c r="D566" s="102">
        <v>1</v>
      </c>
      <c r="E566" s="101" t="s">
        <v>35</v>
      </c>
      <c r="F566" s="102">
        <v>1</v>
      </c>
      <c r="G566" s="103">
        <v>57</v>
      </c>
      <c r="H566" s="101"/>
      <c r="I566" s="101"/>
      <c r="J566" s="111"/>
    </row>
    <row r="567" spans="1:10" ht="14.4" x14ac:dyDescent="0.3">
      <c r="A567" s="110" t="str">
        <f t="shared" si="8"/>
        <v>S120/c/An128</v>
      </c>
      <c r="B567" s="101" t="s">
        <v>3163</v>
      </c>
      <c r="C567" s="101" t="s">
        <v>3164</v>
      </c>
      <c r="D567" s="102">
        <v>1</v>
      </c>
      <c r="E567" s="101" t="s">
        <v>35</v>
      </c>
      <c r="F567" s="103">
        <v>128</v>
      </c>
      <c r="G567" s="103">
        <v>52</v>
      </c>
      <c r="H567" s="101"/>
      <c r="I567" s="101"/>
      <c r="J567" s="111"/>
    </row>
    <row r="568" spans="1:10" ht="14.4" x14ac:dyDescent="0.3">
      <c r="A568" s="110" t="str">
        <f t="shared" si="8"/>
        <v>S120/c/An1</v>
      </c>
      <c r="B568" s="101" t="s">
        <v>3163</v>
      </c>
      <c r="C568" s="101" t="s">
        <v>3164</v>
      </c>
      <c r="D568" s="102">
        <v>1</v>
      </c>
      <c r="E568" s="101" t="s">
        <v>35</v>
      </c>
      <c r="F568" s="102">
        <v>1</v>
      </c>
      <c r="G568" s="103">
        <v>57</v>
      </c>
      <c r="H568" s="101"/>
      <c r="I568" s="101"/>
      <c r="J568" s="111"/>
    </row>
    <row r="569" spans="1:10" ht="14.4" x14ac:dyDescent="0.3">
      <c r="A569" s="110" t="str">
        <f t="shared" si="8"/>
        <v>S120/s/Nat1</v>
      </c>
      <c r="B569" s="101" t="s">
        <v>694</v>
      </c>
      <c r="C569" s="101" t="s">
        <v>695</v>
      </c>
      <c r="D569" s="102">
        <v>1</v>
      </c>
      <c r="E569" s="101" t="s">
        <v>35</v>
      </c>
      <c r="F569" s="102">
        <v>1</v>
      </c>
      <c r="G569" s="103">
        <v>57</v>
      </c>
      <c r="H569" s="101"/>
      <c r="I569" s="101"/>
      <c r="J569" s="111"/>
    </row>
    <row r="570" spans="1:10" ht="14.4" x14ac:dyDescent="0.3">
      <c r="A570" s="110" t="str">
        <f t="shared" si="8"/>
        <v>S120/s/Nat132</v>
      </c>
      <c r="B570" s="101" t="s">
        <v>694</v>
      </c>
      <c r="C570" s="101" t="s">
        <v>695</v>
      </c>
      <c r="D570" s="102">
        <v>1</v>
      </c>
      <c r="E570" s="101" t="s">
        <v>35</v>
      </c>
      <c r="F570" s="103">
        <v>132</v>
      </c>
      <c r="G570" s="103">
        <v>52</v>
      </c>
      <c r="H570" s="101"/>
      <c r="I570" s="101"/>
      <c r="J570" s="111"/>
    </row>
    <row r="571" spans="1:10" ht="14.4" x14ac:dyDescent="0.3">
      <c r="A571" s="110" t="str">
        <f t="shared" si="8"/>
        <v>S100/f/AL1</v>
      </c>
      <c r="B571" s="101" t="s">
        <v>509</v>
      </c>
      <c r="C571" s="101" t="s">
        <v>3165</v>
      </c>
      <c r="D571" s="102">
        <v>1</v>
      </c>
      <c r="E571" s="101" t="s">
        <v>35</v>
      </c>
      <c r="F571" s="103">
        <v>1</v>
      </c>
      <c r="G571" s="103">
        <v>33</v>
      </c>
      <c r="H571" s="101"/>
      <c r="I571" s="101"/>
      <c r="J571" s="111"/>
    </row>
    <row r="572" spans="1:10" ht="14.4" x14ac:dyDescent="0.3">
      <c r="A572" s="110" t="str">
        <f t="shared" si="8"/>
        <v>S120/f/AL1</v>
      </c>
      <c r="B572" s="101" t="s">
        <v>633</v>
      </c>
      <c r="C572" s="101" t="s">
        <v>3165</v>
      </c>
      <c r="D572" s="102">
        <v>1</v>
      </c>
      <c r="E572" s="101" t="s">
        <v>35</v>
      </c>
      <c r="F572" s="102">
        <v>1</v>
      </c>
      <c r="G572" s="103">
        <v>33</v>
      </c>
      <c r="H572" s="101"/>
      <c r="I572" s="101"/>
      <c r="J572" s="111"/>
    </row>
    <row r="573" spans="1:10" ht="14.4" x14ac:dyDescent="0.3">
      <c r="A573" s="110" t="str">
        <f t="shared" si="8"/>
        <v>S150/f/AL1</v>
      </c>
      <c r="B573" s="101" t="s">
        <v>735</v>
      </c>
      <c r="C573" s="101" t="s">
        <v>3165</v>
      </c>
      <c r="D573" s="102">
        <v>1</v>
      </c>
      <c r="E573" s="101" t="s">
        <v>35</v>
      </c>
      <c r="F573" s="102">
        <v>1</v>
      </c>
      <c r="G573" s="103">
        <v>40</v>
      </c>
      <c r="H573" s="101"/>
      <c r="I573" s="101"/>
      <c r="J573" s="111"/>
    </row>
    <row r="574" spans="1:10" ht="14.4" x14ac:dyDescent="0.3">
      <c r="A574" s="110" t="str">
        <f t="shared" si="8"/>
        <v>S150/f/Nat1</v>
      </c>
      <c r="B574" s="101" t="s">
        <v>736</v>
      </c>
      <c r="C574" s="101" t="s">
        <v>3156</v>
      </c>
      <c r="D574" s="102">
        <v>1</v>
      </c>
      <c r="E574" s="101" t="s">
        <v>35</v>
      </c>
      <c r="F574" s="103">
        <v>1</v>
      </c>
      <c r="G574" s="103">
        <v>30</v>
      </c>
      <c r="H574" s="101"/>
      <c r="I574" s="101"/>
      <c r="J574" s="111"/>
    </row>
    <row r="575" spans="1:10" ht="14.4" x14ac:dyDescent="0.3">
      <c r="A575" s="110" t="str">
        <f t="shared" si="8"/>
        <v>S120/i/AL1</v>
      </c>
      <c r="B575" s="101" t="s">
        <v>642</v>
      </c>
      <c r="C575" s="101" t="s">
        <v>484</v>
      </c>
      <c r="D575" s="102">
        <v>1</v>
      </c>
      <c r="E575" s="101" t="s">
        <v>35</v>
      </c>
      <c r="F575" s="102">
        <v>1</v>
      </c>
      <c r="G575" s="103">
        <v>57</v>
      </c>
      <c r="H575" s="101"/>
      <c r="I575" s="101"/>
      <c r="J575" s="111"/>
    </row>
    <row r="576" spans="1:10" ht="14.4" x14ac:dyDescent="0.3">
      <c r="A576" s="110" t="str">
        <f t="shared" si="8"/>
        <v>S120/i/AL132</v>
      </c>
      <c r="B576" s="101" t="s">
        <v>642</v>
      </c>
      <c r="C576" s="101" t="s">
        <v>484</v>
      </c>
      <c r="D576" s="102">
        <v>1</v>
      </c>
      <c r="E576" s="101" t="s">
        <v>35</v>
      </c>
      <c r="F576" s="102">
        <v>132</v>
      </c>
      <c r="G576" s="103">
        <v>52</v>
      </c>
      <c r="H576" s="101"/>
      <c r="I576" s="101"/>
      <c r="J576" s="111"/>
    </row>
    <row r="577" spans="1:10" ht="14.4" x14ac:dyDescent="0.3">
      <c r="A577" s="110" t="str">
        <f t="shared" si="8"/>
        <v>S120/i/Nat132</v>
      </c>
      <c r="B577" s="101" t="s">
        <v>644</v>
      </c>
      <c r="C577" s="101" t="s">
        <v>541</v>
      </c>
      <c r="D577" s="102">
        <v>1</v>
      </c>
      <c r="E577" s="101" t="s">
        <v>35</v>
      </c>
      <c r="F577" s="103">
        <v>132</v>
      </c>
      <c r="G577" s="103">
        <v>52</v>
      </c>
      <c r="H577" s="101"/>
      <c r="I577" s="101"/>
      <c r="J577" s="111"/>
    </row>
    <row r="578" spans="1:10" ht="14.4" x14ac:dyDescent="0.3">
      <c r="A578" s="110" t="str">
        <f t="shared" ref="A578:A641" si="9">_xlfn.CONCAT(B578,F578)</f>
        <v>S120/i/Nat1</v>
      </c>
      <c r="B578" s="101" t="s">
        <v>644</v>
      </c>
      <c r="C578" s="101" t="s">
        <v>541</v>
      </c>
      <c r="D578" s="102">
        <v>1</v>
      </c>
      <c r="E578" s="101" t="s">
        <v>35</v>
      </c>
      <c r="F578" s="103">
        <v>1</v>
      </c>
      <c r="G578" s="103">
        <v>57</v>
      </c>
      <c r="H578" s="101"/>
      <c r="I578" s="101"/>
      <c r="J578" s="111"/>
    </row>
    <row r="579" spans="1:10" ht="14.4" x14ac:dyDescent="0.3">
      <c r="A579" s="110" t="str">
        <f t="shared" si="9"/>
        <v>S120/i/Ne1</v>
      </c>
      <c r="B579" s="101" t="s">
        <v>645</v>
      </c>
      <c r="C579" s="101" t="s">
        <v>486</v>
      </c>
      <c r="D579" s="102">
        <v>1</v>
      </c>
      <c r="E579" s="101" t="s">
        <v>35</v>
      </c>
      <c r="F579" s="102">
        <v>1</v>
      </c>
      <c r="G579" s="103">
        <v>57</v>
      </c>
      <c r="H579" s="101"/>
      <c r="I579" s="101"/>
      <c r="J579" s="111"/>
    </row>
    <row r="580" spans="1:10" ht="14.4" x14ac:dyDescent="0.3">
      <c r="A580" s="110" t="str">
        <f t="shared" si="9"/>
        <v>S120/i/Ne132</v>
      </c>
      <c r="B580" s="101" t="s">
        <v>645</v>
      </c>
      <c r="C580" s="101" t="s">
        <v>486</v>
      </c>
      <c r="D580" s="102">
        <v>1</v>
      </c>
      <c r="E580" s="101" t="s">
        <v>35</v>
      </c>
      <c r="F580" s="102">
        <v>132</v>
      </c>
      <c r="G580" s="103">
        <v>52</v>
      </c>
      <c r="H580" s="101"/>
      <c r="I580" s="101"/>
      <c r="J580" s="111"/>
    </row>
    <row r="581" spans="1:10" ht="14.4" x14ac:dyDescent="0.3">
      <c r="A581" s="110" t="str">
        <f t="shared" si="9"/>
        <v>S150/i/AL104</v>
      </c>
      <c r="B581" s="101" t="s">
        <v>745</v>
      </c>
      <c r="C581" s="101" t="s">
        <v>484</v>
      </c>
      <c r="D581" s="102">
        <v>1</v>
      </c>
      <c r="E581" s="101" t="s">
        <v>35</v>
      </c>
      <c r="F581" s="103">
        <v>104</v>
      </c>
      <c r="G581" s="103">
        <v>57</v>
      </c>
      <c r="H581" s="101"/>
      <c r="I581" s="101"/>
      <c r="J581" s="111"/>
    </row>
    <row r="582" spans="1:10" ht="14.4" x14ac:dyDescent="0.3">
      <c r="A582" s="110" t="str">
        <f t="shared" si="9"/>
        <v>S150/i/AL1</v>
      </c>
      <c r="B582" s="101" t="s">
        <v>745</v>
      </c>
      <c r="C582" s="101" t="s">
        <v>484</v>
      </c>
      <c r="D582" s="102">
        <v>1</v>
      </c>
      <c r="E582" s="101" t="s">
        <v>35</v>
      </c>
      <c r="F582" s="102">
        <v>1</v>
      </c>
      <c r="G582" s="103">
        <v>63</v>
      </c>
      <c r="H582" s="101"/>
      <c r="I582" s="101"/>
      <c r="J582" s="111"/>
    </row>
    <row r="583" spans="1:10" ht="14.4" x14ac:dyDescent="0.3">
      <c r="A583" s="110" t="str">
        <f t="shared" si="9"/>
        <v>S150/i/Nat1</v>
      </c>
      <c r="B583" s="101" t="s">
        <v>747</v>
      </c>
      <c r="C583" s="101" t="s">
        <v>541</v>
      </c>
      <c r="D583" s="102">
        <v>1</v>
      </c>
      <c r="E583" s="101" t="s">
        <v>35</v>
      </c>
      <c r="F583" s="102">
        <v>1</v>
      </c>
      <c r="G583" s="103">
        <v>63</v>
      </c>
      <c r="H583" s="101"/>
      <c r="I583" s="101"/>
      <c r="J583" s="111"/>
    </row>
    <row r="584" spans="1:10" ht="14.4" x14ac:dyDescent="0.3">
      <c r="A584" s="110" t="str">
        <f t="shared" si="9"/>
        <v>S150/i/Nat104</v>
      </c>
      <c r="B584" s="101" t="s">
        <v>747</v>
      </c>
      <c r="C584" s="101" t="s">
        <v>541</v>
      </c>
      <c r="D584" s="102">
        <v>1</v>
      </c>
      <c r="E584" s="101" t="s">
        <v>35</v>
      </c>
      <c r="F584" s="102">
        <v>104</v>
      </c>
      <c r="G584" s="103">
        <v>57</v>
      </c>
      <c r="H584" s="101"/>
      <c r="I584" s="101"/>
      <c r="J584" s="111"/>
    </row>
    <row r="585" spans="1:10" ht="14.4" x14ac:dyDescent="0.3">
      <c r="A585" s="110" t="str">
        <f t="shared" si="9"/>
        <v>S150/i/Ne104</v>
      </c>
      <c r="B585" s="101" t="s">
        <v>748</v>
      </c>
      <c r="C585" s="101" t="s">
        <v>486</v>
      </c>
      <c r="D585" s="102">
        <v>1</v>
      </c>
      <c r="E585" s="101" t="s">
        <v>35</v>
      </c>
      <c r="F585" s="103">
        <v>104</v>
      </c>
      <c r="G585" s="103">
        <v>57</v>
      </c>
      <c r="H585" s="101"/>
      <c r="I585" s="101"/>
      <c r="J585" s="111"/>
    </row>
    <row r="586" spans="1:10" ht="14.4" x14ac:dyDescent="0.3">
      <c r="A586" s="110" t="str">
        <f t="shared" si="9"/>
        <v>S150/i/Ne1</v>
      </c>
      <c r="B586" s="101" t="s">
        <v>748</v>
      </c>
      <c r="C586" s="101" t="s">
        <v>486</v>
      </c>
      <c r="D586" s="102">
        <v>1</v>
      </c>
      <c r="E586" s="101" t="s">
        <v>35</v>
      </c>
      <c r="F586" s="103">
        <v>1</v>
      </c>
      <c r="G586" s="103">
        <v>63</v>
      </c>
      <c r="H586" s="101"/>
      <c r="I586" s="101"/>
      <c r="J586" s="111"/>
    </row>
    <row r="587" spans="1:10" ht="14.4" x14ac:dyDescent="0.3">
      <c r="A587" s="110" t="str">
        <f t="shared" si="9"/>
        <v>S120/c/Al1</v>
      </c>
      <c r="B587" s="101" t="s">
        <v>621</v>
      </c>
      <c r="C587" s="101" t="s">
        <v>622</v>
      </c>
      <c r="D587" s="102">
        <v>1</v>
      </c>
      <c r="E587" s="101" t="s">
        <v>35</v>
      </c>
      <c r="F587" s="102">
        <v>1</v>
      </c>
      <c r="G587" s="103">
        <v>57</v>
      </c>
      <c r="H587" s="101"/>
      <c r="I587" s="101"/>
      <c r="J587" s="111"/>
    </row>
    <row r="588" spans="1:10" ht="14.4" x14ac:dyDescent="0.3">
      <c r="A588" s="110" t="str">
        <f t="shared" si="9"/>
        <v>S120/c/Al128</v>
      </c>
      <c r="B588" s="101" t="s">
        <v>621</v>
      </c>
      <c r="C588" s="101" t="s">
        <v>622</v>
      </c>
      <c r="D588" s="102">
        <v>1</v>
      </c>
      <c r="E588" s="101" t="s">
        <v>35</v>
      </c>
      <c r="F588" s="102">
        <v>128</v>
      </c>
      <c r="G588" s="103">
        <v>52</v>
      </c>
      <c r="H588" s="101"/>
      <c r="I588" s="101"/>
      <c r="J588" s="111"/>
    </row>
    <row r="589" spans="1:10" ht="14.4" x14ac:dyDescent="0.3">
      <c r="A589" s="110" t="str">
        <f t="shared" si="9"/>
        <v>S120/c/Ne128</v>
      </c>
      <c r="B589" s="101" t="s">
        <v>625</v>
      </c>
      <c r="C589" s="101" t="s">
        <v>626</v>
      </c>
      <c r="D589" s="102">
        <v>1</v>
      </c>
      <c r="E589" s="101" t="s">
        <v>35</v>
      </c>
      <c r="F589" s="103">
        <v>128</v>
      </c>
      <c r="G589" s="103">
        <v>52</v>
      </c>
      <c r="H589" s="101"/>
      <c r="I589" s="101"/>
      <c r="J589" s="111"/>
    </row>
    <row r="590" spans="1:10" ht="14.4" x14ac:dyDescent="0.3">
      <c r="A590" s="110" t="str">
        <f t="shared" si="9"/>
        <v>S120/c/Ne1</v>
      </c>
      <c r="B590" s="101" t="s">
        <v>625</v>
      </c>
      <c r="C590" s="101" t="s">
        <v>626</v>
      </c>
      <c r="D590" s="102">
        <v>1</v>
      </c>
      <c r="E590" s="101" t="s">
        <v>35</v>
      </c>
      <c r="F590" s="103">
        <v>1</v>
      </c>
      <c r="G590" s="103">
        <v>57</v>
      </c>
      <c r="H590" s="101"/>
      <c r="I590" s="101"/>
      <c r="J590" s="111"/>
    </row>
    <row r="591" spans="1:10" ht="14.4" x14ac:dyDescent="0.3">
      <c r="A591" s="110" t="str">
        <f t="shared" si="9"/>
        <v>S120/Al60</v>
      </c>
      <c r="B591" s="101" t="s">
        <v>617</v>
      </c>
      <c r="C591" s="101" t="s">
        <v>618</v>
      </c>
      <c r="D591" s="102">
        <v>4</v>
      </c>
      <c r="E591" s="101" t="s">
        <v>6</v>
      </c>
      <c r="F591" s="102">
        <v>60</v>
      </c>
      <c r="G591" s="103">
        <v>162</v>
      </c>
      <c r="H591" s="101"/>
      <c r="I591" s="101"/>
      <c r="J591" s="111"/>
    </row>
    <row r="592" spans="1:10" ht="14.4" x14ac:dyDescent="0.3">
      <c r="A592" s="110" t="str">
        <f t="shared" si="9"/>
        <v>S120/Al4</v>
      </c>
      <c r="B592" s="101" t="s">
        <v>617</v>
      </c>
      <c r="C592" s="101" t="s">
        <v>618</v>
      </c>
      <c r="D592" s="102">
        <v>4</v>
      </c>
      <c r="E592" s="101" t="s">
        <v>6</v>
      </c>
      <c r="F592" s="102">
        <v>4</v>
      </c>
      <c r="G592" s="103">
        <v>170</v>
      </c>
      <c r="H592" s="101"/>
      <c r="I592" s="101"/>
      <c r="J592" s="111"/>
    </row>
    <row r="593" spans="1:10" ht="14.4" x14ac:dyDescent="0.3">
      <c r="A593" s="110" t="str">
        <f t="shared" si="9"/>
        <v>S120/Ne4</v>
      </c>
      <c r="B593" s="101" t="s">
        <v>684</v>
      </c>
      <c r="C593" s="101" t="s">
        <v>685</v>
      </c>
      <c r="D593" s="102">
        <v>4</v>
      </c>
      <c r="E593" s="101" t="s">
        <v>6</v>
      </c>
      <c r="F593" s="103">
        <v>4</v>
      </c>
      <c r="G593" s="103">
        <v>206</v>
      </c>
      <c r="H593" s="101"/>
      <c r="I593" s="101"/>
      <c r="J593" s="111"/>
    </row>
    <row r="594" spans="1:10" ht="14.4" x14ac:dyDescent="0.3">
      <c r="A594" s="110" t="str">
        <f t="shared" si="9"/>
        <v>S120/Ne60</v>
      </c>
      <c r="B594" s="101" t="s">
        <v>684</v>
      </c>
      <c r="C594" s="101" t="s">
        <v>685</v>
      </c>
      <c r="D594" s="102">
        <v>4</v>
      </c>
      <c r="E594" s="101" t="s">
        <v>6</v>
      </c>
      <c r="F594" s="103">
        <v>60</v>
      </c>
      <c r="G594" s="103">
        <v>199</v>
      </c>
      <c r="H594" s="101"/>
      <c r="I594" s="101"/>
      <c r="J594" s="111"/>
    </row>
    <row r="595" spans="1:10" ht="14.4" x14ac:dyDescent="0.3">
      <c r="A595" s="110" t="str">
        <f t="shared" si="9"/>
        <v>S120/a/Al128</v>
      </c>
      <c r="B595" s="101" t="s">
        <v>613</v>
      </c>
      <c r="C595" s="101" t="s">
        <v>614</v>
      </c>
      <c r="D595" s="102">
        <v>1</v>
      </c>
      <c r="E595" s="101" t="s">
        <v>35</v>
      </c>
      <c r="F595" s="102">
        <v>128</v>
      </c>
      <c r="G595" s="103">
        <v>52</v>
      </c>
      <c r="H595" s="101"/>
      <c r="I595" s="101"/>
      <c r="J595" s="111"/>
    </row>
    <row r="596" spans="1:10" ht="14.4" x14ac:dyDescent="0.3">
      <c r="A596" s="110" t="str">
        <f t="shared" si="9"/>
        <v>S120/a/Al1</v>
      </c>
      <c r="B596" s="101" t="s">
        <v>613</v>
      </c>
      <c r="C596" s="101" t="s">
        <v>614</v>
      </c>
      <c r="D596" s="102">
        <v>1</v>
      </c>
      <c r="E596" s="101" t="s">
        <v>35</v>
      </c>
      <c r="F596" s="102">
        <v>1</v>
      </c>
      <c r="G596" s="103">
        <v>57</v>
      </c>
      <c r="H596" s="101"/>
      <c r="I596" s="101"/>
      <c r="J596" s="111"/>
    </row>
    <row r="597" spans="1:10" ht="14.4" x14ac:dyDescent="0.3">
      <c r="A597" s="110" t="str">
        <f t="shared" si="9"/>
        <v>S120/a/Ne1</v>
      </c>
      <c r="B597" s="101" t="s">
        <v>615</v>
      </c>
      <c r="C597" s="101" t="s">
        <v>616</v>
      </c>
      <c r="D597" s="102">
        <v>1</v>
      </c>
      <c r="E597" s="101" t="s">
        <v>35</v>
      </c>
      <c r="F597" s="103">
        <v>1</v>
      </c>
      <c r="G597" s="103">
        <v>57</v>
      </c>
      <c r="H597" s="101"/>
      <c r="I597" s="101"/>
      <c r="J597" s="111"/>
    </row>
    <row r="598" spans="1:10" ht="14.4" x14ac:dyDescent="0.3">
      <c r="A598" s="110" t="str">
        <f t="shared" si="9"/>
        <v>S120/a/Ne128</v>
      </c>
      <c r="B598" s="101" t="s">
        <v>615</v>
      </c>
      <c r="C598" s="101" t="s">
        <v>616</v>
      </c>
      <c r="D598" s="102">
        <v>1</v>
      </c>
      <c r="E598" s="101" t="s">
        <v>35</v>
      </c>
      <c r="F598" s="103">
        <v>128</v>
      </c>
      <c r="G598" s="103">
        <v>52</v>
      </c>
      <c r="H598" s="101"/>
      <c r="I598" s="101"/>
      <c r="J598" s="111"/>
    </row>
    <row r="599" spans="1:10" ht="14.4" x14ac:dyDescent="0.3">
      <c r="A599" s="110" t="str">
        <f t="shared" si="9"/>
        <v>S120/e/03250</v>
      </c>
      <c r="B599" s="101" t="s">
        <v>631</v>
      </c>
      <c r="C599" s="101" t="s">
        <v>632</v>
      </c>
      <c r="D599" s="102">
        <v>1</v>
      </c>
      <c r="E599" s="101" t="s">
        <v>35</v>
      </c>
      <c r="F599" s="102">
        <v>250</v>
      </c>
      <c r="G599" s="103">
        <v>17</v>
      </c>
      <c r="H599" s="101"/>
      <c r="I599" s="101"/>
      <c r="J599" s="111"/>
    </row>
    <row r="600" spans="1:10" ht="14.4" x14ac:dyDescent="0.3">
      <c r="A600" s="110" t="str">
        <f t="shared" si="9"/>
        <v>S120/e/031</v>
      </c>
      <c r="B600" s="101" t="s">
        <v>631</v>
      </c>
      <c r="C600" s="101" t="s">
        <v>632</v>
      </c>
      <c r="D600" s="102">
        <v>1</v>
      </c>
      <c r="E600" s="101" t="s">
        <v>35</v>
      </c>
      <c r="F600" s="102">
        <v>1</v>
      </c>
      <c r="G600" s="103">
        <v>18</v>
      </c>
      <c r="H600" s="101"/>
      <c r="I600" s="101"/>
      <c r="J600" s="111"/>
    </row>
    <row r="601" spans="1:10" ht="14.4" x14ac:dyDescent="0.3">
      <c r="A601" s="110" t="str">
        <f t="shared" si="9"/>
        <v>S100/s/Al1</v>
      </c>
      <c r="B601" s="101" t="s">
        <v>597</v>
      </c>
      <c r="C601" s="101" t="s">
        <v>598</v>
      </c>
      <c r="D601" s="102">
        <v>1</v>
      </c>
      <c r="E601" s="101" t="s">
        <v>35</v>
      </c>
      <c r="F601" s="103">
        <v>1</v>
      </c>
      <c r="G601" s="103">
        <v>47</v>
      </c>
      <c r="H601" s="101"/>
      <c r="I601" s="101"/>
      <c r="J601" s="111"/>
    </row>
    <row r="602" spans="1:10" ht="14.4" x14ac:dyDescent="0.3">
      <c r="A602" s="110" t="str">
        <f t="shared" si="9"/>
        <v>S100/s/Al156</v>
      </c>
      <c r="B602" s="101" t="s">
        <v>597</v>
      </c>
      <c r="C602" s="101" t="s">
        <v>598</v>
      </c>
      <c r="D602" s="102">
        <v>1</v>
      </c>
      <c r="E602" s="101" t="s">
        <v>35</v>
      </c>
      <c r="F602" s="103">
        <v>156</v>
      </c>
      <c r="G602" s="103">
        <v>42</v>
      </c>
      <c r="H602" s="101"/>
      <c r="I602" s="101"/>
      <c r="J602" s="111"/>
    </row>
    <row r="603" spans="1:10" ht="14.4" x14ac:dyDescent="0.3">
      <c r="A603" s="110" t="str">
        <f t="shared" si="9"/>
        <v>S134/s/Al4</v>
      </c>
      <c r="B603" s="101" t="s">
        <v>706</v>
      </c>
      <c r="C603" s="101" t="s">
        <v>707</v>
      </c>
      <c r="D603" s="102">
        <v>1</v>
      </c>
      <c r="E603" s="101" t="s">
        <v>6</v>
      </c>
      <c r="F603" s="102">
        <v>4</v>
      </c>
      <c r="G603" s="103">
        <v>442</v>
      </c>
      <c r="H603" s="101"/>
      <c r="I603" s="101"/>
      <c r="J603" s="111"/>
    </row>
    <row r="604" spans="1:10" ht="14.4" x14ac:dyDescent="0.3">
      <c r="A604" s="110" t="str">
        <f t="shared" si="9"/>
        <v>S134/s/Al1</v>
      </c>
      <c r="B604" s="101" t="s">
        <v>706</v>
      </c>
      <c r="C604" s="101" t="s">
        <v>707</v>
      </c>
      <c r="D604" s="102">
        <v>1</v>
      </c>
      <c r="E604" s="101" t="s">
        <v>6</v>
      </c>
      <c r="F604" s="102">
        <v>1</v>
      </c>
      <c r="G604" s="103">
        <v>473</v>
      </c>
      <c r="H604" s="101"/>
      <c r="I604" s="101"/>
      <c r="J604" s="111"/>
    </row>
    <row r="605" spans="1:10" ht="14.4" x14ac:dyDescent="0.3">
      <c r="A605" s="110" t="str">
        <f t="shared" si="9"/>
        <v>S101/Nat4</v>
      </c>
      <c r="B605" s="101" t="s">
        <v>611</v>
      </c>
      <c r="C605" s="101" t="s">
        <v>612</v>
      </c>
      <c r="D605" s="102">
        <v>4</v>
      </c>
      <c r="E605" s="101" t="s">
        <v>6</v>
      </c>
      <c r="F605" s="103">
        <v>4</v>
      </c>
      <c r="G605" s="103">
        <v>245</v>
      </c>
      <c r="H605" s="101"/>
      <c r="I605" s="101"/>
      <c r="J605" s="111"/>
    </row>
    <row r="606" spans="1:10" ht="14.4" x14ac:dyDescent="0.3">
      <c r="A606" s="110" t="str">
        <f t="shared" si="9"/>
        <v>S101/Nat60</v>
      </c>
      <c r="B606" s="101" t="s">
        <v>611</v>
      </c>
      <c r="C606" s="101" t="s">
        <v>612</v>
      </c>
      <c r="D606" s="102">
        <v>4</v>
      </c>
      <c r="E606" s="101" t="s">
        <v>6</v>
      </c>
      <c r="F606" s="102">
        <v>60</v>
      </c>
      <c r="G606" s="103">
        <v>220</v>
      </c>
      <c r="H606" s="101"/>
      <c r="I606" s="101"/>
      <c r="J606" s="111"/>
    </row>
    <row r="607" spans="1:10" ht="14.4" x14ac:dyDescent="0.3">
      <c r="A607" s="110" t="str">
        <f t="shared" si="9"/>
        <v>S100/Dr4</v>
      </c>
      <c r="B607" s="101" t="s">
        <v>2982</v>
      </c>
      <c r="C607" s="101" t="s">
        <v>3166</v>
      </c>
      <c r="D607" s="102">
        <v>4</v>
      </c>
      <c r="E607" s="101" t="s">
        <v>6</v>
      </c>
      <c r="F607" s="103">
        <v>4</v>
      </c>
      <c r="G607" s="103">
        <v>52</v>
      </c>
      <c r="H607" s="101"/>
      <c r="I607" s="101"/>
      <c r="J607" s="111"/>
    </row>
    <row r="608" spans="1:10" ht="14.4" x14ac:dyDescent="0.3">
      <c r="A608" s="110" t="str">
        <f t="shared" si="9"/>
        <v>S100/Z4</v>
      </c>
      <c r="B608" s="101" t="s">
        <v>609</v>
      </c>
      <c r="C608" s="101" t="s">
        <v>3167</v>
      </c>
      <c r="D608" s="102">
        <v>4</v>
      </c>
      <c r="E608" s="101" t="s">
        <v>6</v>
      </c>
      <c r="F608" s="103">
        <v>4</v>
      </c>
      <c r="G608" s="103">
        <v>109</v>
      </c>
      <c r="H608" s="101"/>
      <c r="I608" s="101"/>
      <c r="J608" s="111"/>
    </row>
    <row r="609" spans="1:10" ht="14.4" x14ac:dyDescent="0.3">
      <c r="A609" s="110" t="str">
        <f t="shared" si="9"/>
        <v>S100/c/Nat1</v>
      </c>
      <c r="B609" s="101" t="s">
        <v>499</v>
      </c>
      <c r="C609" s="101" t="s">
        <v>500</v>
      </c>
      <c r="D609" s="102">
        <v>1</v>
      </c>
      <c r="E609" s="101" t="s">
        <v>35</v>
      </c>
      <c r="F609" s="102">
        <v>1</v>
      </c>
      <c r="G609" s="103">
        <v>47</v>
      </c>
      <c r="H609" s="101"/>
      <c r="I609" s="101"/>
      <c r="J609" s="111"/>
    </row>
    <row r="610" spans="1:10" ht="14.4" x14ac:dyDescent="0.3">
      <c r="A610" s="110" t="str">
        <f t="shared" si="9"/>
        <v>S100/c/Nat152</v>
      </c>
      <c r="B610" s="101" t="s">
        <v>499</v>
      </c>
      <c r="C610" s="101" t="s">
        <v>500</v>
      </c>
      <c r="D610" s="102">
        <v>1</v>
      </c>
      <c r="E610" s="101" t="s">
        <v>35</v>
      </c>
      <c r="F610" s="102">
        <v>152</v>
      </c>
      <c r="G610" s="103">
        <v>42</v>
      </c>
      <c r="H610" s="101"/>
      <c r="I610" s="101"/>
      <c r="J610" s="111"/>
    </row>
    <row r="611" spans="1:10" ht="14.4" x14ac:dyDescent="0.3">
      <c r="A611" s="110" t="str">
        <f t="shared" si="9"/>
        <v>S100/s/Ne156</v>
      </c>
      <c r="B611" s="101" t="s">
        <v>603</v>
      </c>
      <c r="C611" s="101" t="s">
        <v>604</v>
      </c>
      <c r="D611" s="102">
        <v>1</v>
      </c>
      <c r="E611" s="101" t="s">
        <v>35</v>
      </c>
      <c r="F611" s="103">
        <v>156</v>
      </c>
      <c r="G611" s="103">
        <v>42</v>
      </c>
      <c r="H611" s="101"/>
      <c r="I611" s="101"/>
      <c r="J611" s="111"/>
    </row>
    <row r="612" spans="1:10" ht="14.4" x14ac:dyDescent="0.3">
      <c r="A612" s="110" t="str">
        <f t="shared" si="9"/>
        <v>S100/s/Ne1</v>
      </c>
      <c r="B612" s="101" t="s">
        <v>603</v>
      </c>
      <c r="C612" s="101" t="s">
        <v>604</v>
      </c>
      <c r="D612" s="102">
        <v>1</v>
      </c>
      <c r="E612" s="101" t="s">
        <v>35</v>
      </c>
      <c r="F612" s="102">
        <v>1</v>
      </c>
      <c r="G612" s="103">
        <v>47</v>
      </c>
      <c r="H612" s="101"/>
      <c r="I612" s="101"/>
      <c r="J612" s="111"/>
    </row>
    <row r="613" spans="1:10" ht="14.4" x14ac:dyDescent="0.3">
      <c r="A613" s="110" t="str">
        <f t="shared" si="9"/>
        <v>S100/s/Nat1</v>
      </c>
      <c r="B613" s="101" t="s">
        <v>601</v>
      </c>
      <c r="C613" s="101" t="s">
        <v>602</v>
      </c>
      <c r="D613" s="102">
        <v>1</v>
      </c>
      <c r="E613" s="101" t="s">
        <v>35</v>
      </c>
      <c r="F613" s="102">
        <v>1</v>
      </c>
      <c r="G613" s="103">
        <v>47</v>
      </c>
      <c r="H613" s="101"/>
      <c r="I613" s="101"/>
      <c r="J613" s="111"/>
    </row>
    <row r="614" spans="1:10" ht="14.4" x14ac:dyDescent="0.3">
      <c r="A614" s="110" t="str">
        <f t="shared" si="9"/>
        <v>S100/s/Nat156</v>
      </c>
      <c r="B614" s="101" t="s">
        <v>601</v>
      </c>
      <c r="C614" s="101" t="s">
        <v>602</v>
      </c>
      <c r="D614" s="102">
        <v>1</v>
      </c>
      <c r="E614" s="101" t="s">
        <v>35</v>
      </c>
      <c r="F614" s="102">
        <v>156</v>
      </c>
      <c r="G614" s="103">
        <v>42</v>
      </c>
      <c r="H614" s="101"/>
      <c r="I614" s="101"/>
      <c r="J614" s="111"/>
    </row>
    <row r="615" spans="1:10" ht="14.4" x14ac:dyDescent="0.3">
      <c r="A615" s="110" t="str">
        <f t="shared" si="9"/>
        <v>S120/s/Al132</v>
      </c>
      <c r="B615" s="101" t="s">
        <v>690</v>
      </c>
      <c r="C615" s="101" t="s">
        <v>691</v>
      </c>
      <c r="D615" s="102">
        <v>1</v>
      </c>
      <c r="E615" s="101" t="s">
        <v>35</v>
      </c>
      <c r="F615" s="102">
        <v>132</v>
      </c>
      <c r="G615" s="103">
        <v>52</v>
      </c>
      <c r="H615" s="101"/>
      <c r="I615" s="101"/>
      <c r="J615" s="111"/>
    </row>
    <row r="616" spans="1:10" ht="14.4" x14ac:dyDescent="0.3">
      <c r="A616" s="110" t="str">
        <f t="shared" si="9"/>
        <v>S120/s/Al1</v>
      </c>
      <c r="B616" s="101" t="s">
        <v>690</v>
      </c>
      <c r="C616" s="101" t="s">
        <v>691</v>
      </c>
      <c r="D616" s="102">
        <v>1</v>
      </c>
      <c r="E616" s="101" t="s">
        <v>35</v>
      </c>
      <c r="F616" s="102">
        <v>1</v>
      </c>
      <c r="G616" s="103">
        <v>57</v>
      </c>
      <c r="H616" s="101"/>
      <c r="I616" s="101"/>
      <c r="J616" s="111"/>
    </row>
    <row r="617" spans="1:10" ht="14.4" x14ac:dyDescent="0.3">
      <c r="A617" s="110" t="str">
        <f t="shared" si="9"/>
        <v>S120/s/Ne1</v>
      </c>
      <c r="B617" s="101" t="s">
        <v>696</v>
      </c>
      <c r="C617" s="101" t="s">
        <v>697</v>
      </c>
      <c r="D617" s="102">
        <v>1</v>
      </c>
      <c r="E617" s="101" t="s">
        <v>35</v>
      </c>
      <c r="F617" s="103">
        <v>1</v>
      </c>
      <c r="G617" s="103">
        <v>57</v>
      </c>
      <c r="H617" s="101"/>
      <c r="I617" s="101"/>
      <c r="J617" s="111"/>
    </row>
    <row r="618" spans="1:10" ht="14.4" x14ac:dyDescent="0.3">
      <c r="A618" s="110" t="str">
        <f t="shared" si="9"/>
        <v>S120/s/Ne132</v>
      </c>
      <c r="B618" s="101" t="s">
        <v>696</v>
      </c>
      <c r="C618" s="101" t="s">
        <v>697</v>
      </c>
      <c r="D618" s="102">
        <v>1</v>
      </c>
      <c r="E618" s="101" t="s">
        <v>35</v>
      </c>
      <c r="F618" s="102">
        <v>132</v>
      </c>
      <c r="G618" s="103">
        <v>52</v>
      </c>
      <c r="H618" s="101"/>
      <c r="I618" s="101"/>
      <c r="J618" s="111"/>
    </row>
    <row r="619" spans="1:10" ht="14.4" x14ac:dyDescent="0.3">
      <c r="A619" s="110" t="str">
        <f t="shared" si="9"/>
        <v>S150/s/Al104</v>
      </c>
      <c r="B619" s="101" t="s">
        <v>783</v>
      </c>
      <c r="C619" s="101" t="s">
        <v>784</v>
      </c>
      <c r="D619" s="102">
        <v>1</v>
      </c>
      <c r="E619" s="101" t="s">
        <v>35</v>
      </c>
      <c r="F619" s="102">
        <v>104</v>
      </c>
      <c r="G619" s="103">
        <v>57</v>
      </c>
      <c r="H619" s="101"/>
      <c r="I619" s="101"/>
      <c r="J619" s="111"/>
    </row>
    <row r="620" spans="1:10" ht="14.4" x14ac:dyDescent="0.3">
      <c r="A620" s="110" t="str">
        <f t="shared" si="9"/>
        <v>S150/s/Al1</v>
      </c>
      <c r="B620" s="101" t="s">
        <v>783</v>
      </c>
      <c r="C620" s="101" t="s">
        <v>784</v>
      </c>
      <c r="D620" s="102">
        <v>1</v>
      </c>
      <c r="E620" s="101" t="s">
        <v>35</v>
      </c>
      <c r="F620" s="102">
        <v>1</v>
      </c>
      <c r="G620" s="103">
        <v>63</v>
      </c>
      <c r="H620" s="101"/>
      <c r="I620" s="101"/>
      <c r="J620" s="111"/>
    </row>
    <row r="621" spans="1:10" ht="14.4" x14ac:dyDescent="0.3">
      <c r="A621" s="110" t="str">
        <f t="shared" si="9"/>
        <v>S150/s/Ne1</v>
      </c>
      <c r="B621" s="101" t="s">
        <v>791</v>
      </c>
      <c r="C621" s="101" t="s">
        <v>792</v>
      </c>
      <c r="D621" s="102">
        <v>1</v>
      </c>
      <c r="E621" s="101" t="s">
        <v>35</v>
      </c>
      <c r="F621" s="103">
        <v>1</v>
      </c>
      <c r="G621" s="103">
        <v>63</v>
      </c>
      <c r="H621" s="101"/>
      <c r="I621" s="101"/>
      <c r="J621" s="111"/>
    </row>
    <row r="622" spans="1:10" ht="14.4" x14ac:dyDescent="0.3">
      <c r="A622" s="110" t="str">
        <f t="shared" si="9"/>
        <v>S150/s/Ne104</v>
      </c>
      <c r="B622" s="101" t="s">
        <v>791</v>
      </c>
      <c r="C622" s="101" t="s">
        <v>792</v>
      </c>
      <c r="D622" s="102">
        <v>1</v>
      </c>
      <c r="E622" s="101" t="s">
        <v>35</v>
      </c>
      <c r="F622" s="103">
        <v>104</v>
      </c>
      <c r="G622" s="103">
        <v>57</v>
      </c>
      <c r="H622" s="101"/>
      <c r="I622" s="101"/>
      <c r="J622" s="111"/>
    </row>
    <row r="623" spans="1:10" ht="14.4" x14ac:dyDescent="0.3">
      <c r="A623" s="110" t="str">
        <f t="shared" si="9"/>
        <v>S130/c/Nat4</v>
      </c>
      <c r="B623" s="101" t="s">
        <v>702</v>
      </c>
      <c r="C623" s="101" t="s">
        <v>703</v>
      </c>
      <c r="D623" s="102">
        <v>1</v>
      </c>
      <c r="E623" s="101" t="s">
        <v>6</v>
      </c>
      <c r="F623" s="102">
        <v>4</v>
      </c>
      <c r="G623" s="103">
        <v>442</v>
      </c>
      <c r="H623" s="101"/>
      <c r="I623" s="101"/>
      <c r="J623" s="111"/>
    </row>
    <row r="624" spans="1:10" ht="14.4" x14ac:dyDescent="0.3">
      <c r="A624" s="110" t="str">
        <f t="shared" si="9"/>
        <v>S130/c/Nat1</v>
      </c>
      <c r="B624" s="101" t="s">
        <v>702</v>
      </c>
      <c r="C624" s="101" t="s">
        <v>703</v>
      </c>
      <c r="D624" s="102">
        <v>1</v>
      </c>
      <c r="E624" s="101" t="s">
        <v>6</v>
      </c>
      <c r="F624" s="102">
        <v>1</v>
      </c>
      <c r="G624" s="103">
        <v>473</v>
      </c>
      <c r="H624" s="101"/>
      <c r="I624" s="101"/>
      <c r="J624" s="111"/>
    </row>
    <row r="625" spans="1:10" ht="14.4" x14ac:dyDescent="0.3">
      <c r="A625" s="110" t="str">
        <f t="shared" si="9"/>
        <v>S134/s/Ne1</v>
      </c>
      <c r="B625" s="101" t="s">
        <v>712</v>
      </c>
      <c r="C625" s="101" t="s">
        <v>713</v>
      </c>
      <c r="D625" s="102">
        <v>1</v>
      </c>
      <c r="E625" s="101" t="s">
        <v>6</v>
      </c>
      <c r="F625" s="103">
        <v>1</v>
      </c>
      <c r="G625" s="103">
        <v>473</v>
      </c>
      <c r="H625" s="101"/>
      <c r="I625" s="101"/>
      <c r="J625" s="111"/>
    </row>
    <row r="626" spans="1:10" ht="14.4" x14ac:dyDescent="0.3">
      <c r="A626" s="110" t="str">
        <f t="shared" si="9"/>
        <v>S134/s/Ne4</v>
      </c>
      <c r="B626" s="101" t="s">
        <v>712</v>
      </c>
      <c r="C626" s="101" t="s">
        <v>713</v>
      </c>
      <c r="D626" s="102">
        <v>1</v>
      </c>
      <c r="E626" s="101" t="s">
        <v>6</v>
      </c>
      <c r="F626" s="102">
        <v>4</v>
      </c>
      <c r="G626" s="103">
        <v>442</v>
      </c>
      <c r="H626" s="101"/>
      <c r="I626" s="101"/>
      <c r="J626" s="111"/>
    </row>
    <row r="627" spans="1:10" ht="14.4" x14ac:dyDescent="0.3">
      <c r="A627" s="110" t="str">
        <f t="shared" si="9"/>
        <v>S134/s/Nat4</v>
      </c>
      <c r="B627" s="101" t="s">
        <v>710</v>
      </c>
      <c r="C627" s="101" t="s">
        <v>711</v>
      </c>
      <c r="D627" s="102">
        <v>1</v>
      </c>
      <c r="E627" s="101" t="s">
        <v>6</v>
      </c>
      <c r="F627" s="102">
        <v>4</v>
      </c>
      <c r="G627" s="103">
        <v>442</v>
      </c>
      <c r="H627" s="101"/>
      <c r="I627" s="101"/>
      <c r="J627" s="111"/>
    </row>
    <row r="628" spans="1:10" ht="14.4" x14ac:dyDescent="0.3">
      <c r="A628" s="110" t="str">
        <f t="shared" si="9"/>
        <v>S134/s/Nat1</v>
      </c>
      <c r="B628" s="101" t="s">
        <v>710</v>
      </c>
      <c r="C628" s="101" t="s">
        <v>711</v>
      </c>
      <c r="D628" s="102">
        <v>1</v>
      </c>
      <c r="E628" s="101" t="s">
        <v>6</v>
      </c>
      <c r="F628" s="102">
        <v>1</v>
      </c>
      <c r="G628" s="103">
        <v>473</v>
      </c>
      <c r="H628" s="101"/>
      <c r="I628" s="101"/>
      <c r="J628" s="111"/>
    </row>
    <row r="629" spans="1:10" ht="14.4" x14ac:dyDescent="0.3">
      <c r="A629" s="110" t="str">
        <f t="shared" si="9"/>
        <v>S151/Nat4</v>
      </c>
      <c r="B629" s="101" t="s">
        <v>795</v>
      </c>
      <c r="C629" s="101" t="s">
        <v>796</v>
      </c>
      <c r="D629" s="102">
        <v>4</v>
      </c>
      <c r="E629" s="101" t="s">
        <v>6</v>
      </c>
      <c r="F629" s="102">
        <v>4</v>
      </c>
      <c r="G629" s="103">
        <v>322</v>
      </c>
      <c r="H629" s="101"/>
      <c r="I629" s="101"/>
      <c r="J629" s="111"/>
    </row>
    <row r="630" spans="1:10" ht="14.4" x14ac:dyDescent="0.3">
      <c r="A630" s="110" t="str">
        <f t="shared" si="9"/>
        <v>S151/Nat60</v>
      </c>
      <c r="B630" s="101" t="s">
        <v>795</v>
      </c>
      <c r="C630" s="101" t="s">
        <v>796</v>
      </c>
      <c r="D630" s="102">
        <v>4</v>
      </c>
      <c r="E630" s="101" t="s">
        <v>6</v>
      </c>
      <c r="F630" s="102">
        <v>60</v>
      </c>
      <c r="G630" s="103">
        <v>291</v>
      </c>
      <c r="H630" s="101"/>
      <c r="I630" s="101"/>
      <c r="J630" s="111"/>
    </row>
    <row r="631" spans="1:10" ht="14.4" x14ac:dyDescent="0.3">
      <c r="A631" s="110" t="str">
        <f t="shared" si="9"/>
        <v>S100/MB1/Al1</v>
      </c>
      <c r="B631" s="101" t="s">
        <v>561</v>
      </c>
      <c r="C631" s="101" t="s">
        <v>562</v>
      </c>
      <c r="D631" s="102">
        <v>1</v>
      </c>
      <c r="E631" s="101" t="s">
        <v>35</v>
      </c>
      <c r="F631" s="102">
        <v>1</v>
      </c>
      <c r="G631" s="103">
        <v>499</v>
      </c>
      <c r="H631" s="101"/>
      <c r="I631" s="101"/>
      <c r="J631" s="111"/>
    </row>
    <row r="632" spans="1:10" ht="26.4" x14ac:dyDescent="0.3">
      <c r="A632" s="110" t="str">
        <f t="shared" si="9"/>
        <v>0S100/MB1/Ne1</v>
      </c>
      <c r="B632" s="101" t="s">
        <v>3168</v>
      </c>
      <c r="C632" s="101" t="s">
        <v>3169</v>
      </c>
      <c r="D632" s="102">
        <v>1</v>
      </c>
      <c r="E632" s="101" t="s">
        <v>35</v>
      </c>
      <c r="F632" s="102">
        <v>1</v>
      </c>
      <c r="G632" s="103">
        <v>275</v>
      </c>
      <c r="H632" s="101"/>
      <c r="I632" s="101"/>
      <c r="J632" s="111"/>
    </row>
    <row r="633" spans="1:10" ht="26.4" x14ac:dyDescent="0.3">
      <c r="A633" s="110" t="str">
        <f t="shared" si="9"/>
        <v>0S150/MB1/Ne1</v>
      </c>
      <c r="B633" s="101" t="s">
        <v>3170</v>
      </c>
      <c r="C633" s="101" t="s">
        <v>3171</v>
      </c>
      <c r="D633" s="102">
        <v>1</v>
      </c>
      <c r="E633" s="101" t="s">
        <v>35</v>
      </c>
      <c r="F633" s="102">
        <v>1</v>
      </c>
      <c r="G633" s="103">
        <v>303</v>
      </c>
      <c r="H633" s="101"/>
      <c r="I633" s="101"/>
      <c r="J633" s="111"/>
    </row>
    <row r="634" spans="1:10" ht="14.4" x14ac:dyDescent="0.3">
      <c r="A634" s="110" t="str">
        <f t="shared" si="9"/>
        <v>S150/c/Nat1</v>
      </c>
      <c r="B634" s="101" t="s">
        <v>727</v>
      </c>
      <c r="C634" s="101" t="s">
        <v>728</v>
      </c>
      <c r="D634" s="102">
        <v>1</v>
      </c>
      <c r="E634" s="101" t="s">
        <v>35</v>
      </c>
      <c r="F634" s="102">
        <v>1</v>
      </c>
      <c r="G634" s="103">
        <v>64</v>
      </c>
      <c r="H634" s="101"/>
      <c r="I634" s="101"/>
      <c r="J634" s="111"/>
    </row>
    <row r="635" spans="1:10" ht="14.4" x14ac:dyDescent="0.3">
      <c r="A635" s="110" t="str">
        <f t="shared" si="9"/>
        <v>S150/c/Nat100</v>
      </c>
      <c r="B635" s="101" t="s">
        <v>727</v>
      </c>
      <c r="C635" s="101" t="s">
        <v>728</v>
      </c>
      <c r="D635" s="102">
        <v>1</v>
      </c>
      <c r="E635" s="101" t="s">
        <v>35</v>
      </c>
      <c r="F635" s="103">
        <v>100</v>
      </c>
      <c r="G635" s="103">
        <v>57</v>
      </c>
      <c r="H635" s="101"/>
      <c r="I635" s="101"/>
      <c r="J635" s="111"/>
    </row>
    <row r="636" spans="1:10" ht="26.4" x14ac:dyDescent="0.3">
      <c r="A636" s="110" t="str">
        <f t="shared" si="9"/>
        <v>S100/MA2/Ne1</v>
      </c>
      <c r="B636" s="101" t="s">
        <v>557</v>
      </c>
      <c r="C636" s="101" t="s">
        <v>3172</v>
      </c>
      <c r="D636" s="102">
        <v>1</v>
      </c>
      <c r="E636" s="101" t="s">
        <v>35</v>
      </c>
      <c r="F636" s="103">
        <v>1</v>
      </c>
      <c r="G636" s="103">
        <v>328</v>
      </c>
      <c r="H636" s="101"/>
      <c r="I636" s="101"/>
      <c r="J636" s="111"/>
    </row>
    <row r="637" spans="1:10" ht="14.4" x14ac:dyDescent="0.3">
      <c r="A637" s="110" t="str">
        <f t="shared" si="9"/>
        <v>S100/MB2/Al1</v>
      </c>
      <c r="B637" s="101" t="s">
        <v>569</v>
      </c>
      <c r="C637" s="101" t="s">
        <v>3173</v>
      </c>
      <c r="D637" s="102">
        <v>1</v>
      </c>
      <c r="E637" s="101" t="s">
        <v>35</v>
      </c>
      <c r="F637" s="102">
        <v>1</v>
      </c>
      <c r="G637" s="103">
        <v>346</v>
      </c>
      <c r="H637" s="101"/>
      <c r="I637" s="101"/>
      <c r="J637" s="111"/>
    </row>
    <row r="638" spans="1:10" ht="26.4" x14ac:dyDescent="0.3">
      <c r="A638" s="110" t="str">
        <f t="shared" si="9"/>
        <v>S100/MC1/Ne1</v>
      </c>
      <c r="B638" s="101" t="s">
        <v>581</v>
      </c>
      <c r="C638" s="101" t="s">
        <v>3174</v>
      </c>
      <c r="D638" s="102">
        <v>1</v>
      </c>
      <c r="E638" s="101" t="s">
        <v>35</v>
      </c>
      <c r="F638" s="102">
        <v>1</v>
      </c>
      <c r="G638" s="103">
        <v>245</v>
      </c>
      <c r="H638" s="101"/>
      <c r="I638" s="101"/>
      <c r="J638" s="111"/>
    </row>
    <row r="639" spans="1:10" ht="14.4" x14ac:dyDescent="0.3">
      <c r="A639" s="110" t="str">
        <f t="shared" si="9"/>
        <v>S150/MC1/021</v>
      </c>
      <c r="B639" s="101" t="s">
        <v>763</v>
      </c>
      <c r="C639" s="101" t="s">
        <v>3175</v>
      </c>
      <c r="D639" s="102">
        <v>1</v>
      </c>
      <c r="E639" s="101" t="s">
        <v>35</v>
      </c>
      <c r="F639" s="103">
        <v>1</v>
      </c>
      <c r="G639" s="103">
        <v>347</v>
      </c>
      <c r="H639" s="101"/>
      <c r="I639" s="101"/>
      <c r="J639" s="111"/>
    </row>
    <row r="640" spans="1:10" ht="26.4" x14ac:dyDescent="0.3">
      <c r="A640" s="110" t="str">
        <f t="shared" si="9"/>
        <v>0S150/MB1/Al1</v>
      </c>
      <c r="B640" s="101" t="s">
        <v>3176</v>
      </c>
      <c r="C640" s="101" t="s">
        <v>3177</v>
      </c>
      <c r="D640" s="102">
        <v>1</v>
      </c>
      <c r="E640" s="101" t="s">
        <v>35</v>
      </c>
      <c r="F640" s="103">
        <v>1</v>
      </c>
      <c r="G640" s="103">
        <v>312</v>
      </c>
      <c r="H640" s="101"/>
      <c r="I640" s="101"/>
      <c r="J640" s="111"/>
    </row>
    <row r="641" spans="1:10" ht="14.4" x14ac:dyDescent="0.3">
      <c r="A641" s="110" t="str">
        <f t="shared" si="9"/>
        <v>S150/c/dub1</v>
      </c>
      <c r="B641" s="101" t="s">
        <v>725</v>
      </c>
      <c r="C641" s="101" t="s">
        <v>726</v>
      </c>
      <c r="D641" s="102">
        <v>1</v>
      </c>
      <c r="E641" s="101" t="s">
        <v>35</v>
      </c>
      <c r="F641" s="102">
        <v>1</v>
      </c>
      <c r="G641" s="103">
        <v>64</v>
      </c>
      <c r="H641" s="101"/>
      <c r="I641" s="101"/>
      <c r="J641" s="111"/>
    </row>
    <row r="642" spans="1:10" ht="14.4" x14ac:dyDescent="0.3">
      <c r="A642" s="110" t="str">
        <f t="shared" ref="A642:A705" si="10">_xlfn.CONCAT(B642,F642)</f>
        <v>S150/s/dub1</v>
      </c>
      <c r="B642" s="101" t="s">
        <v>787</v>
      </c>
      <c r="C642" s="101" t="s">
        <v>788</v>
      </c>
      <c r="D642" s="102">
        <v>1</v>
      </c>
      <c r="E642" s="101" t="s">
        <v>35</v>
      </c>
      <c r="F642" s="102">
        <v>1</v>
      </c>
      <c r="G642" s="103">
        <v>63</v>
      </c>
      <c r="H642" s="101"/>
      <c r="I642" s="101"/>
      <c r="J642" s="111"/>
    </row>
    <row r="643" spans="1:10" ht="14.4" x14ac:dyDescent="0.3">
      <c r="A643" s="110" t="str">
        <f t="shared" si="10"/>
        <v>S150/Ne/22</v>
      </c>
      <c r="B643" s="101" t="s">
        <v>3041</v>
      </c>
      <c r="C643" s="101" t="s">
        <v>3178</v>
      </c>
      <c r="D643" s="102">
        <v>2</v>
      </c>
      <c r="E643" s="101" t="s">
        <v>6</v>
      </c>
      <c r="F643" s="103">
        <v>2</v>
      </c>
      <c r="G643" s="103">
        <v>238</v>
      </c>
      <c r="H643" s="101"/>
      <c r="I643" s="101"/>
      <c r="J643" s="111"/>
    </row>
    <row r="644" spans="1:10" ht="14.4" x14ac:dyDescent="0.3">
      <c r="A644" s="110" t="str">
        <f t="shared" si="10"/>
        <v>S080/i/02L1</v>
      </c>
      <c r="B644" s="101" t="s">
        <v>481</v>
      </c>
      <c r="C644" s="101" t="s">
        <v>482</v>
      </c>
      <c r="D644" s="102">
        <v>1</v>
      </c>
      <c r="E644" s="101" t="s">
        <v>35</v>
      </c>
      <c r="F644" s="103">
        <v>1</v>
      </c>
      <c r="G644" s="103">
        <v>42</v>
      </c>
      <c r="H644" s="101"/>
      <c r="I644" s="101"/>
      <c r="J644" s="111"/>
    </row>
    <row r="645" spans="1:10" ht="14.4" x14ac:dyDescent="0.3">
      <c r="A645" s="110" t="str">
        <f t="shared" si="10"/>
        <v>S080/i/Al1</v>
      </c>
      <c r="B645" s="101" t="s">
        <v>483</v>
      </c>
      <c r="C645" s="101" t="s">
        <v>484</v>
      </c>
      <c r="D645" s="102">
        <v>1</v>
      </c>
      <c r="E645" s="101" t="s">
        <v>35</v>
      </c>
      <c r="F645" s="102">
        <v>1</v>
      </c>
      <c r="G645" s="103">
        <v>42</v>
      </c>
      <c r="H645" s="101"/>
      <c r="I645" s="101"/>
      <c r="J645" s="111"/>
    </row>
    <row r="646" spans="1:10" ht="14.4" x14ac:dyDescent="0.3">
      <c r="A646" s="110" t="str">
        <f t="shared" si="10"/>
        <v>S080/i/Ne1</v>
      </c>
      <c r="B646" s="101" t="s">
        <v>485</v>
      </c>
      <c r="C646" s="101" t="s">
        <v>486</v>
      </c>
      <c r="D646" s="102">
        <v>1</v>
      </c>
      <c r="E646" s="101" t="s">
        <v>35</v>
      </c>
      <c r="F646" s="102">
        <v>1</v>
      </c>
      <c r="G646" s="103">
        <v>42</v>
      </c>
      <c r="H646" s="101"/>
      <c r="I646" s="101"/>
      <c r="J646" s="111"/>
    </row>
    <row r="647" spans="1:10" ht="14.4" x14ac:dyDescent="0.3">
      <c r="A647" s="110" t="str">
        <f t="shared" si="10"/>
        <v>S150/s/011</v>
      </c>
      <c r="B647" s="101" t="s">
        <v>779</v>
      </c>
      <c r="C647" s="101" t="s">
        <v>780</v>
      </c>
      <c r="D647" s="102">
        <v>1</v>
      </c>
      <c r="E647" s="101" t="s">
        <v>35</v>
      </c>
      <c r="F647" s="103">
        <v>1</v>
      </c>
      <c r="G647" s="103">
        <v>63</v>
      </c>
      <c r="H647" s="101"/>
      <c r="I647" s="101"/>
      <c r="J647" s="111"/>
    </row>
    <row r="648" spans="1:10" ht="14.4" x14ac:dyDescent="0.3">
      <c r="A648" s="110" t="str">
        <f t="shared" si="10"/>
        <v>S150/s/01104</v>
      </c>
      <c r="B648" s="101" t="s">
        <v>779</v>
      </c>
      <c r="C648" s="101" t="s">
        <v>780</v>
      </c>
      <c r="D648" s="102">
        <v>1</v>
      </c>
      <c r="E648" s="101" t="s">
        <v>35</v>
      </c>
      <c r="F648" s="102">
        <v>104</v>
      </c>
      <c r="G648" s="103">
        <v>57</v>
      </c>
      <c r="H648" s="101"/>
      <c r="I648" s="101"/>
      <c r="J648" s="111"/>
    </row>
    <row r="649" spans="1:10" ht="14.4" x14ac:dyDescent="0.3">
      <c r="A649" s="110" t="str">
        <f t="shared" si="10"/>
        <v>S120/s/021</v>
      </c>
      <c r="B649" s="101" t="s">
        <v>688</v>
      </c>
      <c r="C649" s="101" t="s">
        <v>689</v>
      </c>
      <c r="D649" s="102">
        <v>1</v>
      </c>
      <c r="E649" s="101" t="s">
        <v>35</v>
      </c>
      <c r="F649" s="102">
        <v>1</v>
      </c>
      <c r="G649" s="103">
        <v>57</v>
      </c>
      <c r="H649" s="101"/>
      <c r="I649" s="101"/>
      <c r="J649" s="111"/>
    </row>
    <row r="650" spans="1:10" ht="14.4" x14ac:dyDescent="0.3">
      <c r="A650" s="110" t="str">
        <f t="shared" si="10"/>
        <v>S100/i/02L1</v>
      </c>
      <c r="B650" s="101" t="s">
        <v>529</v>
      </c>
      <c r="C650" s="101" t="s">
        <v>530</v>
      </c>
      <c r="D650" s="102">
        <v>1</v>
      </c>
      <c r="E650" s="101" t="s">
        <v>35</v>
      </c>
      <c r="F650" s="103">
        <v>1</v>
      </c>
      <c r="G650" s="103">
        <v>47</v>
      </c>
      <c r="H650" s="101"/>
      <c r="I650" s="101"/>
      <c r="J650" s="111"/>
    </row>
    <row r="651" spans="1:10" ht="14.4" x14ac:dyDescent="0.3">
      <c r="A651" s="110" t="str">
        <f t="shared" si="10"/>
        <v>S100/i/02L156</v>
      </c>
      <c r="B651" s="101" t="s">
        <v>529</v>
      </c>
      <c r="C651" s="101" t="s">
        <v>530</v>
      </c>
      <c r="D651" s="102">
        <v>1</v>
      </c>
      <c r="E651" s="101" t="s">
        <v>35</v>
      </c>
      <c r="F651" s="103">
        <v>156</v>
      </c>
      <c r="G651" s="103">
        <v>42</v>
      </c>
      <c r="H651" s="101"/>
      <c r="I651" s="101"/>
      <c r="J651" s="111"/>
    </row>
    <row r="652" spans="1:10" ht="14.4" x14ac:dyDescent="0.3">
      <c r="A652" s="110" t="str">
        <f t="shared" si="10"/>
        <v>S120/e/021</v>
      </c>
      <c r="B652" s="101" t="s">
        <v>629</v>
      </c>
      <c r="C652" s="101" t="s">
        <v>630</v>
      </c>
      <c r="D652" s="102">
        <v>1</v>
      </c>
      <c r="E652" s="101" t="s">
        <v>35</v>
      </c>
      <c r="F652" s="102">
        <v>1</v>
      </c>
      <c r="G652" s="103">
        <v>18</v>
      </c>
      <c r="H652" s="101"/>
      <c r="I652" s="101"/>
      <c r="J652" s="111"/>
    </row>
    <row r="653" spans="1:10" ht="14.4" x14ac:dyDescent="0.3">
      <c r="A653" s="110" t="str">
        <f t="shared" si="10"/>
        <v>S120/e/02250</v>
      </c>
      <c r="B653" s="101" t="s">
        <v>629</v>
      </c>
      <c r="C653" s="101" t="s">
        <v>630</v>
      </c>
      <c r="D653" s="102">
        <v>1</v>
      </c>
      <c r="E653" s="101" t="s">
        <v>35</v>
      </c>
      <c r="F653" s="102">
        <v>250</v>
      </c>
      <c r="G653" s="103">
        <v>17</v>
      </c>
      <c r="H653" s="101"/>
      <c r="I653" s="101"/>
      <c r="J653" s="111"/>
    </row>
    <row r="654" spans="1:10" ht="14.4" x14ac:dyDescent="0.3">
      <c r="A654" s="110" t="str">
        <f t="shared" si="10"/>
        <v>S120/i/02L1</v>
      </c>
      <c r="B654" s="101" t="s">
        <v>641</v>
      </c>
      <c r="C654" s="101" t="s">
        <v>530</v>
      </c>
      <c r="D654" s="102">
        <v>1</v>
      </c>
      <c r="E654" s="101" t="s">
        <v>35</v>
      </c>
      <c r="F654" s="102">
        <v>1</v>
      </c>
      <c r="G654" s="103">
        <v>57</v>
      </c>
      <c r="H654" s="101"/>
      <c r="I654" s="101"/>
      <c r="J654" s="111"/>
    </row>
    <row r="655" spans="1:10" ht="14.4" x14ac:dyDescent="0.3">
      <c r="A655" s="110" t="str">
        <f t="shared" si="10"/>
        <v>S120/i/02L132</v>
      </c>
      <c r="B655" s="101" t="s">
        <v>641</v>
      </c>
      <c r="C655" s="101" t="s">
        <v>530</v>
      </c>
      <c r="D655" s="102">
        <v>1</v>
      </c>
      <c r="E655" s="101" t="s">
        <v>35</v>
      </c>
      <c r="F655" s="102">
        <v>132</v>
      </c>
      <c r="G655" s="103">
        <v>52</v>
      </c>
      <c r="H655" s="101"/>
      <c r="I655" s="101"/>
      <c r="J655" s="111"/>
    </row>
    <row r="656" spans="1:10" ht="14.4" x14ac:dyDescent="0.3">
      <c r="A656" s="110" t="str">
        <f t="shared" si="10"/>
        <v>S120/c/01128</v>
      </c>
      <c r="B656" s="101" t="s">
        <v>619</v>
      </c>
      <c r="C656" s="101" t="s">
        <v>620</v>
      </c>
      <c r="D656" s="102">
        <v>1</v>
      </c>
      <c r="E656" s="101" t="s">
        <v>35</v>
      </c>
      <c r="F656" s="102">
        <v>128</v>
      </c>
      <c r="G656" s="103">
        <v>52</v>
      </c>
      <c r="H656" s="101"/>
      <c r="I656" s="101"/>
      <c r="J656" s="111"/>
    </row>
    <row r="657" spans="1:10" ht="14.4" x14ac:dyDescent="0.3">
      <c r="A657" s="110" t="str">
        <f t="shared" si="10"/>
        <v>S120/c/011</v>
      </c>
      <c r="B657" s="101" t="s">
        <v>619</v>
      </c>
      <c r="C657" s="101" t="s">
        <v>620</v>
      </c>
      <c r="D657" s="102">
        <v>1</v>
      </c>
      <c r="E657" s="101" t="s">
        <v>35</v>
      </c>
      <c r="F657" s="102">
        <v>1</v>
      </c>
      <c r="G657" s="103">
        <v>57</v>
      </c>
      <c r="H657" s="101"/>
      <c r="I657" s="101"/>
      <c r="J657" s="111"/>
    </row>
    <row r="658" spans="1:10" ht="14.4" x14ac:dyDescent="0.3">
      <c r="A658" s="110" t="str">
        <f t="shared" si="10"/>
        <v>S120/s/An1</v>
      </c>
      <c r="B658" s="101" t="s">
        <v>692</v>
      </c>
      <c r="C658" s="101" t="s">
        <v>693</v>
      </c>
      <c r="D658" s="102">
        <v>1</v>
      </c>
      <c r="E658" s="101" t="s">
        <v>35</v>
      </c>
      <c r="F658" s="103">
        <v>1</v>
      </c>
      <c r="G658" s="103">
        <v>57</v>
      </c>
      <c r="H658" s="101"/>
      <c r="I658" s="101"/>
      <c r="J658" s="111"/>
    </row>
    <row r="659" spans="1:10" ht="14.4" x14ac:dyDescent="0.3">
      <c r="A659" s="110" t="str">
        <f t="shared" si="10"/>
        <v>S120/i/An1</v>
      </c>
      <c r="B659" s="101" t="s">
        <v>643</v>
      </c>
      <c r="C659" s="101" t="s">
        <v>539</v>
      </c>
      <c r="D659" s="102">
        <v>1</v>
      </c>
      <c r="E659" s="101" t="s">
        <v>35</v>
      </c>
      <c r="F659" s="102">
        <v>1</v>
      </c>
      <c r="G659" s="103">
        <v>57</v>
      </c>
      <c r="H659" s="101"/>
      <c r="I659" s="101"/>
      <c r="J659" s="111"/>
    </row>
    <row r="660" spans="1:10" ht="14.4" x14ac:dyDescent="0.3">
      <c r="A660" s="110" t="str">
        <f t="shared" si="10"/>
        <v>S120/i/An132</v>
      </c>
      <c r="B660" s="101" t="s">
        <v>643</v>
      </c>
      <c r="C660" s="101" t="s">
        <v>539</v>
      </c>
      <c r="D660" s="102">
        <v>1</v>
      </c>
      <c r="E660" s="101" t="s">
        <v>35</v>
      </c>
      <c r="F660" s="102">
        <v>132</v>
      </c>
      <c r="G660" s="103">
        <v>52</v>
      </c>
      <c r="H660" s="101"/>
      <c r="I660" s="101"/>
      <c r="J660" s="111"/>
    </row>
    <row r="661" spans="1:10" ht="14.4" x14ac:dyDescent="0.3">
      <c r="A661" s="110" t="str">
        <f t="shared" si="10"/>
        <v>S120/e/011</v>
      </c>
      <c r="B661" s="101" t="s">
        <v>627</v>
      </c>
      <c r="C661" s="101" t="s">
        <v>628</v>
      </c>
      <c r="D661" s="102">
        <v>1</v>
      </c>
      <c r="E661" s="101" t="s">
        <v>35</v>
      </c>
      <c r="F661" s="102">
        <v>1</v>
      </c>
      <c r="G661" s="103">
        <v>18</v>
      </c>
      <c r="H661" s="101"/>
      <c r="I661" s="101"/>
      <c r="J661" s="111"/>
    </row>
    <row r="662" spans="1:10" ht="14.4" x14ac:dyDescent="0.3">
      <c r="A662" s="110" t="str">
        <f t="shared" si="10"/>
        <v>S120/e/01250</v>
      </c>
      <c r="B662" s="101" t="s">
        <v>627</v>
      </c>
      <c r="C662" s="101" t="s">
        <v>628</v>
      </c>
      <c r="D662" s="102">
        <v>1</v>
      </c>
      <c r="E662" s="101" t="s">
        <v>35</v>
      </c>
      <c r="F662" s="102">
        <v>250</v>
      </c>
      <c r="G662" s="103">
        <v>17</v>
      </c>
      <c r="H662" s="101"/>
      <c r="I662" s="101"/>
      <c r="J662" s="111"/>
    </row>
    <row r="663" spans="1:10" ht="14.4" x14ac:dyDescent="0.3">
      <c r="A663" s="110" t="str">
        <f t="shared" si="10"/>
        <v>S160/F2/Al1</v>
      </c>
      <c r="B663" s="101" t="s">
        <v>817</v>
      </c>
      <c r="C663" s="101" t="s">
        <v>818</v>
      </c>
      <c r="D663" s="102">
        <v>1</v>
      </c>
      <c r="E663" s="101" t="s">
        <v>6</v>
      </c>
      <c r="F663" s="102">
        <v>1</v>
      </c>
      <c r="G663" s="103">
        <v>473</v>
      </c>
      <c r="H663" s="101"/>
      <c r="I663" s="101"/>
      <c r="J663" s="111"/>
    </row>
    <row r="664" spans="1:10" ht="14.4" x14ac:dyDescent="0.3">
      <c r="A664" s="110" t="str">
        <f t="shared" si="10"/>
        <v>S160/F2/Al4</v>
      </c>
      <c r="B664" s="101" t="s">
        <v>817</v>
      </c>
      <c r="C664" s="101" t="s">
        <v>818</v>
      </c>
      <c r="D664" s="102">
        <v>1</v>
      </c>
      <c r="E664" s="101" t="s">
        <v>6</v>
      </c>
      <c r="F664" s="102">
        <v>4</v>
      </c>
      <c r="G664" s="103">
        <v>442</v>
      </c>
      <c r="H664" s="101"/>
      <c r="I664" s="101"/>
      <c r="J664" s="111"/>
    </row>
    <row r="665" spans="1:10" ht="14.4" x14ac:dyDescent="0.3">
      <c r="A665" s="110" t="str">
        <f t="shared" si="10"/>
        <v>S160/F2/Ne4</v>
      </c>
      <c r="B665" s="101" t="s">
        <v>819</v>
      </c>
      <c r="C665" s="101" t="s">
        <v>820</v>
      </c>
      <c r="D665" s="102">
        <v>1</v>
      </c>
      <c r="E665" s="101" t="s">
        <v>6</v>
      </c>
      <c r="F665" s="102">
        <v>4</v>
      </c>
      <c r="G665" s="103">
        <v>442</v>
      </c>
      <c r="H665" s="101"/>
      <c r="I665" s="101"/>
      <c r="J665" s="111"/>
    </row>
    <row r="666" spans="1:10" ht="14.4" x14ac:dyDescent="0.3">
      <c r="A666" s="110" t="str">
        <f t="shared" si="10"/>
        <v>S160/F2/Ne1</v>
      </c>
      <c r="B666" s="101" t="s">
        <v>819</v>
      </c>
      <c r="C666" s="101" t="s">
        <v>820</v>
      </c>
      <c r="D666" s="102">
        <v>1</v>
      </c>
      <c r="E666" s="101" t="s">
        <v>6</v>
      </c>
      <c r="F666" s="102">
        <v>1</v>
      </c>
      <c r="G666" s="103">
        <v>473</v>
      </c>
      <c r="H666" s="101"/>
      <c r="I666" s="101"/>
      <c r="J666" s="111"/>
    </row>
    <row r="667" spans="1:10" ht="14.4" x14ac:dyDescent="0.3">
      <c r="A667" s="110" t="str">
        <f t="shared" si="10"/>
        <v>S100/F2/AL1</v>
      </c>
      <c r="B667" s="101" t="s">
        <v>520</v>
      </c>
      <c r="C667" s="101" t="s">
        <v>3179</v>
      </c>
      <c r="D667" s="102">
        <v>1</v>
      </c>
      <c r="E667" s="101" t="s">
        <v>35</v>
      </c>
      <c r="F667" s="102">
        <v>1</v>
      </c>
      <c r="G667" s="103">
        <v>47</v>
      </c>
      <c r="H667" s="101"/>
      <c r="I667" s="101"/>
      <c r="J667" s="111"/>
    </row>
    <row r="668" spans="1:10" ht="14.4" x14ac:dyDescent="0.3">
      <c r="A668" s="110" t="str">
        <f t="shared" si="10"/>
        <v>S100/F2/Ne1</v>
      </c>
      <c r="B668" s="101" t="s">
        <v>522</v>
      </c>
      <c r="C668" s="101" t="s">
        <v>3180</v>
      </c>
      <c r="D668" s="102">
        <v>1</v>
      </c>
      <c r="E668" s="101" t="s">
        <v>35</v>
      </c>
      <c r="F668" s="102">
        <v>1</v>
      </c>
      <c r="G668" s="103">
        <v>47</v>
      </c>
      <c r="H668" s="101"/>
      <c r="I668" s="101"/>
      <c r="J668" s="111"/>
    </row>
    <row r="669" spans="1:10" ht="14.4" x14ac:dyDescent="0.3">
      <c r="A669" s="110" t="str">
        <f t="shared" si="10"/>
        <v>S120/F2/AL1</v>
      </c>
      <c r="B669" s="101" t="s">
        <v>637</v>
      </c>
      <c r="C669" s="101" t="s">
        <v>3179</v>
      </c>
      <c r="D669" s="102">
        <v>1</v>
      </c>
      <c r="E669" s="101" t="s">
        <v>35</v>
      </c>
      <c r="F669" s="103">
        <v>1</v>
      </c>
      <c r="G669" s="103">
        <v>57</v>
      </c>
      <c r="H669" s="101"/>
      <c r="I669" s="101"/>
      <c r="J669" s="111"/>
    </row>
    <row r="670" spans="1:10" ht="14.4" x14ac:dyDescent="0.3">
      <c r="A670" s="110" t="str">
        <f t="shared" si="10"/>
        <v>S150/F2/AL1</v>
      </c>
      <c r="B670" s="101" t="s">
        <v>739</v>
      </c>
      <c r="C670" s="101" t="s">
        <v>3179</v>
      </c>
      <c r="D670" s="102">
        <v>1</v>
      </c>
      <c r="E670" s="101" t="s">
        <v>35</v>
      </c>
      <c r="F670" s="102">
        <v>1</v>
      </c>
      <c r="G670" s="103">
        <v>63</v>
      </c>
      <c r="H670" s="101"/>
      <c r="I670" s="101"/>
      <c r="J670" s="111"/>
    </row>
    <row r="671" spans="1:10" ht="14.4" x14ac:dyDescent="0.3">
      <c r="A671" s="110" t="str">
        <f t="shared" si="10"/>
        <v>S120/F2/Ne1</v>
      </c>
      <c r="B671" s="101" t="s">
        <v>638</v>
      </c>
      <c r="C671" s="101" t="s">
        <v>3180</v>
      </c>
      <c r="D671" s="102">
        <v>1</v>
      </c>
      <c r="E671" s="101" t="s">
        <v>35</v>
      </c>
      <c r="F671" s="102">
        <v>1</v>
      </c>
      <c r="G671" s="103">
        <v>57</v>
      </c>
      <c r="H671" s="101"/>
      <c r="I671" s="101"/>
      <c r="J671" s="111"/>
    </row>
    <row r="672" spans="1:10" ht="14.4" x14ac:dyDescent="0.3">
      <c r="A672" s="110" t="str">
        <f t="shared" si="10"/>
        <v>S150/F2/Ne1</v>
      </c>
      <c r="B672" s="101" t="s">
        <v>740</v>
      </c>
      <c r="C672" s="101" t="s">
        <v>3180</v>
      </c>
      <c r="D672" s="102">
        <v>1</v>
      </c>
      <c r="E672" s="101" t="s">
        <v>35</v>
      </c>
      <c r="F672" s="102">
        <v>1</v>
      </c>
      <c r="G672" s="103">
        <v>63</v>
      </c>
      <c r="H672" s="101"/>
      <c r="I672" s="101"/>
      <c r="J672" s="111"/>
    </row>
    <row r="673" spans="1:10" ht="14.4" x14ac:dyDescent="0.3">
      <c r="A673" s="110" t="str">
        <f t="shared" si="10"/>
        <v>S150/Al/22</v>
      </c>
      <c r="B673" s="101" t="s">
        <v>3040</v>
      </c>
      <c r="C673" s="101" t="s">
        <v>3181</v>
      </c>
      <c r="D673" s="102">
        <v>2</v>
      </c>
      <c r="E673" s="101" t="s">
        <v>6</v>
      </c>
      <c r="F673" s="102">
        <v>2</v>
      </c>
      <c r="G673" s="103">
        <v>187</v>
      </c>
      <c r="H673" s="101"/>
      <c r="I673" s="101"/>
      <c r="J673" s="111"/>
    </row>
    <row r="674" spans="1:10" ht="14.4" x14ac:dyDescent="0.3">
      <c r="A674" s="110" t="str">
        <f t="shared" si="10"/>
        <v>S100/dub60</v>
      </c>
      <c r="B674" s="101" t="s">
        <v>505</v>
      </c>
      <c r="C674" s="101" t="s">
        <v>506</v>
      </c>
      <c r="D674" s="102">
        <v>4</v>
      </c>
      <c r="E674" s="101" t="s">
        <v>6</v>
      </c>
      <c r="F674" s="102">
        <v>60</v>
      </c>
      <c r="G674" s="103">
        <v>162</v>
      </c>
      <c r="H674" s="101"/>
      <c r="I674" s="101"/>
      <c r="J674" s="111"/>
    </row>
    <row r="675" spans="1:10" ht="14.4" x14ac:dyDescent="0.3">
      <c r="A675" s="110" t="str">
        <f t="shared" si="10"/>
        <v>S100/dub4</v>
      </c>
      <c r="B675" s="101" t="s">
        <v>505</v>
      </c>
      <c r="C675" s="101" t="s">
        <v>506</v>
      </c>
      <c r="D675" s="102">
        <v>4</v>
      </c>
      <c r="E675" s="101" t="s">
        <v>6</v>
      </c>
      <c r="F675" s="103">
        <v>4</v>
      </c>
      <c r="G675" s="103">
        <v>171</v>
      </c>
      <c r="H675" s="101"/>
      <c r="I675" s="101"/>
      <c r="J675" s="111"/>
    </row>
    <row r="676" spans="1:10" ht="14.4" x14ac:dyDescent="0.3">
      <c r="A676" s="110" t="str">
        <f t="shared" si="10"/>
        <v>S150/dub4</v>
      </c>
      <c r="B676" s="101" t="s">
        <v>731</v>
      </c>
      <c r="C676" s="101" t="s">
        <v>732</v>
      </c>
      <c r="D676" s="102">
        <v>4</v>
      </c>
      <c r="E676" s="101" t="s">
        <v>6</v>
      </c>
      <c r="F676" s="103">
        <v>4</v>
      </c>
      <c r="G676" s="103">
        <v>251</v>
      </c>
      <c r="H676" s="101"/>
      <c r="I676" s="101"/>
      <c r="J676" s="111"/>
    </row>
    <row r="677" spans="1:10" ht="14.4" x14ac:dyDescent="0.3">
      <c r="A677" s="110" t="str">
        <f t="shared" si="10"/>
        <v>S150/dub60</v>
      </c>
      <c r="B677" s="101" t="s">
        <v>731</v>
      </c>
      <c r="C677" s="101" t="s">
        <v>732</v>
      </c>
      <c r="D677" s="102">
        <v>4</v>
      </c>
      <c r="E677" s="101" t="s">
        <v>6</v>
      </c>
      <c r="F677" s="102">
        <v>60</v>
      </c>
      <c r="G677" s="103">
        <v>238</v>
      </c>
      <c r="H677" s="101"/>
      <c r="I677" s="101"/>
      <c r="J677" s="111"/>
    </row>
    <row r="678" spans="1:10" ht="14.4" x14ac:dyDescent="0.3">
      <c r="A678" s="110" t="str">
        <f t="shared" si="10"/>
        <v>S100/a/dub1</v>
      </c>
      <c r="B678" s="101" t="s">
        <v>489</v>
      </c>
      <c r="C678" s="101" t="s">
        <v>490</v>
      </c>
      <c r="D678" s="102">
        <v>1</v>
      </c>
      <c r="E678" s="101" t="s">
        <v>35</v>
      </c>
      <c r="F678" s="102">
        <v>1</v>
      </c>
      <c r="G678" s="103">
        <v>47</v>
      </c>
      <c r="H678" s="101"/>
      <c r="I678" s="101"/>
      <c r="J678" s="111"/>
    </row>
    <row r="679" spans="1:10" ht="26.4" x14ac:dyDescent="0.3">
      <c r="A679" s="110" t="str">
        <f t="shared" si="10"/>
        <v>S100/a/dub152</v>
      </c>
      <c r="B679" s="101" t="s">
        <v>489</v>
      </c>
      <c r="C679" s="101" t="s">
        <v>490</v>
      </c>
      <c r="D679" s="102">
        <v>1</v>
      </c>
      <c r="E679" s="101" t="s">
        <v>35</v>
      </c>
      <c r="F679" s="102">
        <v>152</v>
      </c>
      <c r="G679" s="103">
        <v>42</v>
      </c>
      <c r="H679" s="101"/>
      <c r="I679" s="101"/>
      <c r="J679" s="111"/>
    </row>
    <row r="680" spans="1:10" ht="26.4" x14ac:dyDescent="0.3">
      <c r="A680" s="110" t="str">
        <f t="shared" si="10"/>
        <v>S150/a/dub100</v>
      </c>
      <c r="B680" s="101" t="s">
        <v>716</v>
      </c>
      <c r="C680" s="101" t="s">
        <v>717</v>
      </c>
      <c r="D680" s="102">
        <v>1</v>
      </c>
      <c r="E680" s="101" t="s">
        <v>35</v>
      </c>
      <c r="F680" s="102">
        <v>100</v>
      </c>
      <c r="G680" s="103">
        <v>57</v>
      </c>
      <c r="H680" s="101"/>
      <c r="I680" s="101"/>
      <c r="J680" s="111"/>
    </row>
    <row r="681" spans="1:10" ht="14.4" x14ac:dyDescent="0.3">
      <c r="A681" s="110" t="str">
        <f t="shared" si="10"/>
        <v>S150/a/dub1</v>
      </c>
      <c r="B681" s="101" t="s">
        <v>716</v>
      </c>
      <c r="C681" s="101" t="s">
        <v>717</v>
      </c>
      <c r="D681" s="102">
        <v>1</v>
      </c>
      <c r="E681" s="101" t="s">
        <v>35</v>
      </c>
      <c r="F681" s="102">
        <v>1</v>
      </c>
      <c r="G681" s="103">
        <v>63</v>
      </c>
      <c r="H681" s="101"/>
      <c r="I681" s="101"/>
      <c r="J681" s="111"/>
    </row>
    <row r="682" spans="1:10" ht="14.4" x14ac:dyDescent="0.3">
      <c r="A682" s="110" t="str">
        <f t="shared" si="10"/>
        <v>S100/s/An1</v>
      </c>
      <c r="B682" s="101" t="s">
        <v>599</v>
      </c>
      <c r="C682" s="101" t="s">
        <v>600</v>
      </c>
      <c r="D682" s="102">
        <v>1</v>
      </c>
      <c r="E682" s="101" t="s">
        <v>35</v>
      </c>
      <c r="F682" s="102">
        <v>1</v>
      </c>
      <c r="G682" s="103">
        <v>47</v>
      </c>
      <c r="H682" s="101"/>
      <c r="I682" s="101"/>
      <c r="J682" s="111"/>
    </row>
    <row r="683" spans="1:10" ht="14.4" x14ac:dyDescent="0.3">
      <c r="A683" s="110" t="str">
        <f t="shared" si="10"/>
        <v>S100/s/An156</v>
      </c>
      <c r="B683" s="101" t="s">
        <v>599</v>
      </c>
      <c r="C683" s="101" t="s">
        <v>600</v>
      </c>
      <c r="D683" s="102">
        <v>1</v>
      </c>
      <c r="E683" s="101" t="s">
        <v>35</v>
      </c>
      <c r="F683" s="103">
        <v>156</v>
      </c>
      <c r="G683" s="103">
        <v>42</v>
      </c>
      <c r="H683" s="101"/>
      <c r="I683" s="101"/>
      <c r="J683" s="111"/>
    </row>
    <row r="684" spans="1:10" ht="14.4" x14ac:dyDescent="0.3">
      <c r="A684" s="110" t="str">
        <f t="shared" si="10"/>
        <v>S150/s/An104</v>
      </c>
      <c r="B684" s="101" t="s">
        <v>785</v>
      </c>
      <c r="C684" s="101" t="s">
        <v>786</v>
      </c>
      <c r="D684" s="102">
        <v>1</v>
      </c>
      <c r="E684" s="101" t="s">
        <v>35</v>
      </c>
      <c r="F684" s="103">
        <v>104</v>
      </c>
      <c r="G684" s="103">
        <v>57</v>
      </c>
      <c r="H684" s="101"/>
      <c r="I684" s="101"/>
      <c r="J684" s="111"/>
    </row>
    <row r="685" spans="1:10" ht="14.4" x14ac:dyDescent="0.3">
      <c r="A685" s="110" t="str">
        <f t="shared" si="10"/>
        <v>S150/s/An1</v>
      </c>
      <c r="B685" s="101" t="s">
        <v>785</v>
      </c>
      <c r="C685" s="101" t="s">
        <v>786</v>
      </c>
      <c r="D685" s="102">
        <v>1</v>
      </c>
      <c r="E685" s="101" t="s">
        <v>35</v>
      </c>
      <c r="F685" s="102">
        <v>1</v>
      </c>
      <c r="G685" s="103">
        <v>63</v>
      </c>
      <c r="H685" s="101"/>
      <c r="I685" s="101"/>
      <c r="J685" s="111"/>
    </row>
    <row r="686" spans="1:10" ht="14.4" x14ac:dyDescent="0.3">
      <c r="A686" s="110" t="str">
        <f t="shared" si="10"/>
        <v>S100/c/An1</v>
      </c>
      <c r="B686" s="101" t="s">
        <v>497</v>
      </c>
      <c r="C686" s="101" t="s">
        <v>498</v>
      </c>
      <c r="D686" s="102">
        <v>1</v>
      </c>
      <c r="E686" s="101" t="s">
        <v>35</v>
      </c>
      <c r="F686" s="102">
        <v>1</v>
      </c>
      <c r="G686" s="103">
        <v>47</v>
      </c>
      <c r="H686" s="101"/>
      <c r="I686" s="101"/>
      <c r="J686" s="111"/>
    </row>
    <row r="687" spans="1:10" ht="14.4" x14ac:dyDescent="0.3">
      <c r="A687" s="110" t="str">
        <f t="shared" si="10"/>
        <v>S100/c/An152</v>
      </c>
      <c r="B687" s="101" t="s">
        <v>497</v>
      </c>
      <c r="C687" s="101" t="s">
        <v>498</v>
      </c>
      <c r="D687" s="102">
        <v>1</v>
      </c>
      <c r="E687" s="101" t="s">
        <v>35</v>
      </c>
      <c r="F687" s="102">
        <v>152</v>
      </c>
      <c r="G687" s="103">
        <v>42</v>
      </c>
      <c r="H687" s="101"/>
      <c r="I687" s="101"/>
      <c r="J687" s="111"/>
    </row>
    <row r="688" spans="1:10" ht="14.4" x14ac:dyDescent="0.3">
      <c r="A688" s="110" t="str">
        <f t="shared" si="10"/>
        <v>S150/c/An100</v>
      </c>
      <c r="B688" s="101" t="s">
        <v>724</v>
      </c>
      <c r="C688" s="101" t="s">
        <v>498</v>
      </c>
      <c r="D688" s="102">
        <v>1</v>
      </c>
      <c r="E688" s="101" t="s">
        <v>35</v>
      </c>
      <c r="F688" s="102">
        <v>100</v>
      </c>
      <c r="G688" s="103">
        <v>57</v>
      </c>
      <c r="H688" s="101"/>
      <c r="I688" s="101"/>
      <c r="J688" s="111"/>
    </row>
    <row r="689" spans="1:10" ht="14.4" x14ac:dyDescent="0.3">
      <c r="A689" s="110" t="str">
        <f t="shared" si="10"/>
        <v>S150/c/An1</v>
      </c>
      <c r="B689" s="101" t="s">
        <v>724</v>
      </c>
      <c r="C689" s="101" t="s">
        <v>498</v>
      </c>
      <c r="D689" s="102">
        <v>1</v>
      </c>
      <c r="E689" s="101" t="s">
        <v>35</v>
      </c>
      <c r="F689" s="102">
        <v>1</v>
      </c>
      <c r="G689" s="103">
        <v>64</v>
      </c>
      <c r="H689" s="101"/>
      <c r="I689" s="101"/>
      <c r="J689" s="111"/>
    </row>
    <row r="690" spans="1:10" ht="14.4" x14ac:dyDescent="0.3">
      <c r="A690" s="110" t="str">
        <f t="shared" si="10"/>
        <v>S130/c/An1</v>
      </c>
      <c r="B690" s="101" t="s">
        <v>700</v>
      </c>
      <c r="C690" s="101" t="s">
        <v>701</v>
      </c>
      <c r="D690" s="102">
        <v>1</v>
      </c>
      <c r="E690" s="101" t="s">
        <v>6</v>
      </c>
      <c r="F690" s="103">
        <v>1</v>
      </c>
      <c r="G690" s="103">
        <v>473</v>
      </c>
      <c r="H690" s="101"/>
      <c r="I690" s="101"/>
      <c r="J690" s="111"/>
    </row>
    <row r="691" spans="1:10" ht="14.4" x14ac:dyDescent="0.3">
      <c r="A691" s="110" t="str">
        <f t="shared" si="10"/>
        <v>S130/c/An4</v>
      </c>
      <c r="B691" s="101" t="s">
        <v>700</v>
      </c>
      <c r="C691" s="101" t="s">
        <v>701</v>
      </c>
      <c r="D691" s="102">
        <v>1</v>
      </c>
      <c r="E691" s="101" t="s">
        <v>6</v>
      </c>
      <c r="F691" s="102">
        <v>4</v>
      </c>
      <c r="G691" s="103">
        <v>442</v>
      </c>
      <c r="H691" s="101"/>
      <c r="I691" s="101"/>
      <c r="J691" s="111"/>
    </row>
    <row r="692" spans="1:10" ht="14.4" x14ac:dyDescent="0.3">
      <c r="A692" s="110" t="str">
        <f t="shared" si="10"/>
        <v>S100/i/An1</v>
      </c>
      <c r="B692" s="101" t="s">
        <v>538</v>
      </c>
      <c r="C692" s="101" t="s">
        <v>539</v>
      </c>
      <c r="D692" s="102">
        <v>1</v>
      </c>
      <c r="E692" s="101" t="s">
        <v>35</v>
      </c>
      <c r="F692" s="102">
        <v>1</v>
      </c>
      <c r="G692" s="103">
        <v>47</v>
      </c>
      <c r="H692" s="101"/>
      <c r="I692" s="101"/>
      <c r="J692" s="111"/>
    </row>
    <row r="693" spans="1:10" ht="14.4" x14ac:dyDescent="0.3">
      <c r="A693" s="110" t="str">
        <f t="shared" si="10"/>
        <v>S100/i/An156</v>
      </c>
      <c r="B693" s="101" t="s">
        <v>538</v>
      </c>
      <c r="C693" s="101" t="s">
        <v>539</v>
      </c>
      <c r="D693" s="102">
        <v>1</v>
      </c>
      <c r="E693" s="101" t="s">
        <v>35</v>
      </c>
      <c r="F693" s="102">
        <v>156</v>
      </c>
      <c r="G693" s="103">
        <v>42</v>
      </c>
      <c r="H693" s="101"/>
      <c r="I693" s="101"/>
      <c r="J693" s="111"/>
    </row>
    <row r="694" spans="1:10" ht="14.4" x14ac:dyDescent="0.3">
      <c r="A694" s="110" t="str">
        <f t="shared" si="10"/>
        <v>S150/i/An104</v>
      </c>
      <c r="B694" s="101" t="s">
        <v>746</v>
      </c>
      <c r="C694" s="101" t="s">
        <v>539</v>
      </c>
      <c r="D694" s="102">
        <v>1</v>
      </c>
      <c r="E694" s="101" t="s">
        <v>35</v>
      </c>
      <c r="F694" s="102">
        <v>104</v>
      </c>
      <c r="G694" s="103">
        <v>57</v>
      </c>
      <c r="H694" s="101"/>
      <c r="I694" s="101"/>
      <c r="J694" s="111"/>
    </row>
    <row r="695" spans="1:10" ht="14.4" x14ac:dyDescent="0.3">
      <c r="A695" s="110" t="str">
        <f t="shared" si="10"/>
        <v>S150/i/An1</v>
      </c>
      <c r="B695" s="101" t="s">
        <v>746</v>
      </c>
      <c r="C695" s="101" t="s">
        <v>539</v>
      </c>
      <c r="D695" s="102">
        <v>1</v>
      </c>
      <c r="E695" s="101" t="s">
        <v>35</v>
      </c>
      <c r="F695" s="102">
        <v>1</v>
      </c>
      <c r="G695" s="103">
        <v>63</v>
      </c>
      <c r="H695" s="101"/>
      <c r="I695" s="101"/>
      <c r="J695" s="111"/>
    </row>
    <row r="696" spans="1:10" ht="14.4" x14ac:dyDescent="0.3">
      <c r="A696" s="110" t="str">
        <f t="shared" si="10"/>
        <v>S150/i/02L104</v>
      </c>
      <c r="B696" s="101" t="s">
        <v>744</v>
      </c>
      <c r="C696" s="101" t="s">
        <v>530</v>
      </c>
      <c r="D696" s="102">
        <v>1</v>
      </c>
      <c r="E696" s="101" t="s">
        <v>35</v>
      </c>
      <c r="F696" s="102">
        <v>104</v>
      </c>
      <c r="G696" s="103">
        <v>57</v>
      </c>
      <c r="H696" s="101"/>
      <c r="I696" s="101"/>
      <c r="J696" s="111"/>
    </row>
    <row r="697" spans="1:10" ht="14.4" x14ac:dyDescent="0.3">
      <c r="A697" s="110" t="str">
        <f t="shared" si="10"/>
        <v>S150/i/02L1</v>
      </c>
      <c r="B697" s="101" t="s">
        <v>744</v>
      </c>
      <c r="C697" s="101" t="s">
        <v>530</v>
      </c>
      <c r="D697" s="102">
        <v>1</v>
      </c>
      <c r="E697" s="101" t="s">
        <v>35</v>
      </c>
      <c r="F697" s="102">
        <v>1</v>
      </c>
      <c r="G697" s="103">
        <v>63</v>
      </c>
      <c r="H697" s="101"/>
      <c r="I697" s="101"/>
      <c r="J697" s="111"/>
    </row>
    <row r="698" spans="1:10" ht="14.4" x14ac:dyDescent="0.3">
      <c r="A698" s="110" t="str">
        <f t="shared" si="10"/>
        <v>S120/s/011</v>
      </c>
      <c r="B698" s="101" t="s">
        <v>686</v>
      </c>
      <c r="C698" s="101" t="s">
        <v>687</v>
      </c>
      <c r="D698" s="102">
        <v>1</v>
      </c>
      <c r="E698" s="101" t="s">
        <v>35</v>
      </c>
      <c r="F698" s="102">
        <v>1</v>
      </c>
      <c r="G698" s="103">
        <v>57</v>
      </c>
      <c r="H698" s="101"/>
      <c r="I698" s="101"/>
      <c r="J698" s="111"/>
    </row>
    <row r="699" spans="1:10" ht="14.4" x14ac:dyDescent="0.3">
      <c r="A699" s="110" t="str">
        <f t="shared" si="10"/>
        <v>S120/s/01132</v>
      </c>
      <c r="B699" s="101" t="s">
        <v>686</v>
      </c>
      <c r="C699" s="101" t="s">
        <v>687</v>
      </c>
      <c r="D699" s="102">
        <v>1</v>
      </c>
      <c r="E699" s="101" t="s">
        <v>35</v>
      </c>
      <c r="F699" s="102">
        <v>132</v>
      </c>
      <c r="G699" s="103">
        <v>52</v>
      </c>
      <c r="H699" s="101"/>
      <c r="I699" s="101"/>
      <c r="J699" s="111"/>
    </row>
    <row r="700" spans="1:10" ht="14.4" x14ac:dyDescent="0.3">
      <c r="A700" s="110" t="str">
        <f t="shared" si="10"/>
        <v>S120/i/011</v>
      </c>
      <c r="B700" s="101" t="s">
        <v>639</v>
      </c>
      <c r="C700" s="101" t="s">
        <v>640</v>
      </c>
      <c r="D700" s="102">
        <v>1</v>
      </c>
      <c r="E700" s="101" t="s">
        <v>35</v>
      </c>
      <c r="F700" s="102">
        <v>1</v>
      </c>
      <c r="G700" s="103">
        <v>57</v>
      </c>
      <c r="H700" s="101"/>
      <c r="I700" s="101"/>
      <c r="J700" s="111"/>
    </row>
    <row r="701" spans="1:10" ht="14.4" x14ac:dyDescent="0.3">
      <c r="A701" s="110" t="str">
        <f t="shared" si="10"/>
        <v>S120/i/01132</v>
      </c>
      <c r="B701" s="101" t="s">
        <v>639</v>
      </c>
      <c r="C701" s="101" t="s">
        <v>640</v>
      </c>
      <c r="D701" s="102">
        <v>1</v>
      </c>
      <c r="E701" s="101" t="s">
        <v>35</v>
      </c>
      <c r="F701" s="102">
        <v>132</v>
      </c>
      <c r="G701" s="103">
        <v>52</v>
      </c>
      <c r="H701" s="101"/>
      <c r="I701" s="101"/>
      <c r="J701" s="111"/>
    </row>
    <row r="702" spans="1:10" ht="14.4" x14ac:dyDescent="0.3">
      <c r="A702" s="110" t="str">
        <f t="shared" si="10"/>
        <v>Mvyrez450/Al1</v>
      </c>
      <c r="B702" s="101" t="s">
        <v>463</v>
      </c>
      <c r="C702" s="101" t="s">
        <v>464</v>
      </c>
      <c r="D702" s="102">
        <v>1</v>
      </c>
      <c r="E702" s="101" t="s">
        <v>35</v>
      </c>
      <c r="F702" s="102">
        <v>1</v>
      </c>
      <c r="G702" s="103">
        <v>314</v>
      </c>
      <c r="H702" s="101"/>
      <c r="I702" s="101"/>
      <c r="J702" s="111"/>
    </row>
    <row r="703" spans="1:10" ht="26.4" x14ac:dyDescent="0.3">
      <c r="A703" s="110" t="str">
        <f t="shared" si="10"/>
        <v>Mvyrez450/Ne1</v>
      </c>
      <c r="B703" s="101" t="s">
        <v>467</v>
      </c>
      <c r="C703" s="101" t="s">
        <v>468</v>
      </c>
      <c r="D703" s="102">
        <v>1</v>
      </c>
      <c r="E703" s="101" t="s">
        <v>35</v>
      </c>
      <c r="F703" s="102">
        <v>1</v>
      </c>
      <c r="G703" s="103">
        <v>314</v>
      </c>
      <c r="H703" s="101"/>
      <c r="I703" s="101"/>
      <c r="J703" s="111"/>
    </row>
    <row r="704" spans="1:10" ht="26.4" x14ac:dyDescent="0.3">
      <c r="A704" s="110" t="str">
        <f t="shared" si="10"/>
        <v>Mvyrez450/021</v>
      </c>
      <c r="B704" s="101" t="s">
        <v>461</v>
      </c>
      <c r="C704" s="101" t="s">
        <v>462</v>
      </c>
      <c r="D704" s="102">
        <v>1</v>
      </c>
      <c r="E704" s="101" t="s">
        <v>35</v>
      </c>
      <c r="F704" s="102">
        <v>1</v>
      </c>
      <c r="G704" s="103">
        <v>314</v>
      </c>
      <c r="H704" s="101"/>
      <c r="I704" s="101"/>
      <c r="J704" s="111"/>
    </row>
    <row r="705" spans="1:10" ht="26.4" x14ac:dyDescent="0.3">
      <c r="A705" s="110" t="str">
        <f t="shared" si="10"/>
        <v>Mvyrez450/An1</v>
      </c>
      <c r="B705" s="101" t="s">
        <v>465</v>
      </c>
      <c r="C705" s="101" t="s">
        <v>466</v>
      </c>
      <c r="D705" s="102">
        <v>1</v>
      </c>
      <c r="E705" s="101" t="s">
        <v>35</v>
      </c>
      <c r="F705" s="102">
        <v>1</v>
      </c>
      <c r="G705" s="103">
        <v>314</v>
      </c>
      <c r="H705" s="101"/>
      <c r="I705" s="101"/>
      <c r="J705" s="111"/>
    </row>
    <row r="706" spans="1:10" ht="14.4" x14ac:dyDescent="0.3">
      <c r="A706" s="110" t="str">
        <f t="shared" ref="A706:A766" si="11">_xlfn.CONCAT(B706,F706)</f>
        <v>Mvyrez600/Al1</v>
      </c>
      <c r="B706" s="101" t="s">
        <v>473</v>
      </c>
      <c r="C706" s="101" t="s">
        <v>474</v>
      </c>
      <c r="D706" s="102">
        <v>1</v>
      </c>
      <c r="E706" s="101" t="s">
        <v>35</v>
      </c>
      <c r="F706" s="102">
        <v>1</v>
      </c>
      <c r="G706" s="103">
        <v>372</v>
      </c>
      <c r="H706" s="101"/>
      <c r="I706" s="101"/>
      <c r="J706" s="111"/>
    </row>
    <row r="707" spans="1:10" ht="26.4" x14ac:dyDescent="0.3">
      <c r="A707" s="110" t="str">
        <f t="shared" si="11"/>
        <v>Mvyrez600/Ne1</v>
      </c>
      <c r="B707" s="101" t="s">
        <v>477</v>
      </c>
      <c r="C707" s="101" t="s">
        <v>478</v>
      </c>
      <c r="D707" s="102">
        <v>1</v>
      </c>
      <c r="E707" s="101" t="s">
        <v>35</v>
      </c>
      <c r="F707" s="102">
        <v>1</v>
      </c>
      <c r="G707" s="103">
        <v>372</v>
      </c>
      <c r="H707" s="101"/>
      <c r="I707" s="101"/>
      <c r="J707" s="111"/>
    </row>
    <row r="708" spans="1:10" ht="26.4" x14ac:dyDescent="0.3">
      <c r="A708" s="110" t="str">
        <f t="shared" si="11"/>
        <v>Mvyrez600/021</v>
      </c>
      <c r="B708" s="101" t="s">
        <v>471</v>
      </c>
      <c r="C708" s="101" t="s">
        <v>472</v>
      </c>
      <c r="D708" s="102">
        <v>1</v>
      </c>
      <c r="E708" s="101" t="s">
        <v>35</v>
      </c>
      <c r="F708" s="102">
        <v>1</v>
      </c>
      <c r="G708" s="103">
        <v>372</v>
      </c>
      <c r="H708" s="101"/>
      <c r="I708" s="101"/>
      <c r="J708" s="111"/>
    </row>
    <row r="709" spans="1:10" ht="26.4" x14ac:dyDescent="0.3">
      <c r="A709" s="110" t="str">
        <f t="shared" si="11"/>
        <v>Mvyrez600/An1</v>
      </c>
      <c r="B709" s="101" t="s">
        <v>475</v>
      </c>
      <c r="C709" s="101" t="s">
        <v>476</v>
      </c>
      <c r="D709" s="102">
        <v>1</v>
      </c>
      <c r="E709" s="101" t="s">
        <v>35</v>
      </c>
      <c r="F709" s="102">
        <v>1</v>
      </c>
      <c r="G709" s="103">
        <v>372</v>
      </c>
      <c r="H709" s="101"/>
      <c r="I709" s="101"/>
      <c r="J709" s="111"/>
    </row>
    <row r="710" spans="1:10" ht="14.4" x14ac:dyDescent="0.3">
      <c r="A710" s="110" t="str">
        <f t="shared" si="11"/>
        <v>S100/MB1/021</v>
      </c>
      <c r="B710" s="101" t="s">
        <v>559</v>
      </c>
      <c r="C710" s="101" t="s">
        <v>3182</v>
      </c>
      <c r="D710" s="102">
        <v>1</v>
      </c>
      <c r="E710" s="101" t="s">
        <v>35</v>
      </c>
      <c r="F710" s="102">
        <v>1</v>
      </c>
      <c r="G710" s="103">
        <v>275</v>
      </c>
      <c r="H710" s="101"/>
      <c r="I710" s="101"/>
      <c r="J710" s="111"/>
    </row>
    <row r="711" spans="1:10" ht="14.4" x14ac:dyDescent="0.3">
      <c r="A711" s="110" t="str">
        <f t="shared" si="11"/>
        <v>S100/MB1/An1</v>
      </c>
      <c r="B711" s="101" t="s">
        <v>563</v>
      </c>
      <c r="C711" s="101" t="s">
        <v>3183</v>
      </c>
      <c r="D711" s="102">
        <v>1</v>
      </c>
      <c r="E711" s="101" t="s">
        <v>35</v>
      </c>
      <c r="F711" s="103">
        <v>1</v>
      </c>
      <c r="G711" s="103">
        <v>275</v>
      </c>
      <c r="H711" s="101"/>
      <c r="I711" s="101"/>
      <c r="J711" s="111"/>
    </row>
    <row r="712" spans="1:10" ht="14.4" x14ac:dyDescent="0.3">
      <c r="A712" s="110" t="str">
        <f t="shared" si="11"/>
        <v>S100/MB2/021</v>
      </c>
      <c r="B712" s="101" t="s">
        <v>567</v>
      </c>
      <c r="C712" s="101" t="s">
        <v>3184</v>
      </c>
      <c r="D712" s="102">
        <v>1</v>
      </c>
      <c r="E712" s="101" t="s">
        <v>35</v>
      </c>
      <c r="F712" s="102">
        <v>1</v>
      </c>
      <c r="G712" s="103">
        <v>346</v>
      </c>
      <c r="H712" s="101"/>
      <c r="I712" s="101"/>
      <c r="J712" s="111"/>
    </row>
    <row r="713" spans="1:10" ht="26.4" x14ac:dyDescent="0.3">
      <c r="A713" s="110" t="str">
        <f t="shared" si="11"/>
        <v>S100/MA1/Ne1</v>
      </c>
      <c r="B713" s="101" t="s">
        <v>549</v>
      </c>
      <c r="C713" s="101" t="s">
        <v>3185</v>
      </c>
      <c r="D713" s="102">
        <v>1</v>
      </c>
      <c r="E713" s="101" t="s">
        <v>35</v>
      </c>
      <c r="F713" s="102">
        <v>1</v>
      </c>
      <c r="G713" s="103">
        <v>245</v>
      </c>
      <c r="H713" s="101"/>
      <c r="I713" s="101"/>
      <c r="J713" s="111"/>
    </row>
    <row r="714" spans="1:10" ht="26.4" x14ac:dyDescent="0.3">
      <c r="A714" s="110" t="str">
        <f t="shared" si="11"/>
        <v>S100/MC2/Ne1</v>
      </c>
      <c r="B714" s="101" t="s">
        <v>589</v>
      </c>
      <c r="C714" s="101" t="s">
        <v>3186</v>
      </c>
      <c r="D714" s="102">
        <v>1</v>
      </c>
      <c r="E714" s="101" t="s">
        <v>35</v>
      </c>
      <c r="F714" s="103">
        <v>1</v>
      </c>
      <c r="G714" s="103">
        <v>328</v>
      </c>
      <c r="H714" s="101"/>
      <c r="I714" s="101"/>
      <c r="J714" s="111"/>
    </row>
    <row r="715" spans="1:10" ht="26.4" x14ac:dyDescent="0.3">
      <c r="A715" s="110" t="str">
        <f t="shared" si="11"/>
        <v>S100/MB2/Ne1</v>
      </c>
      <c r="B715" s="101" t="s">
        <v>573</v>
      </c>
      <c r="C715" s="101" t="s">
        <v>3187</v>
      </c>
      <c r="D715" s="102">
        <v>1</v>
      </c>
      <c r="E715" s="101" t="s">
        <v>35</v>
      </c>
      <c r="F715" s="103">
        <v>1</v>
      </c>
      <c r="G715" s="103">
        <v>346</v>
      </c>
      <c r="H715" s="101"/>
      <c r="I715" s="101"/>
      <c r="J715" s="111"/>
    </row>
    <row r="716" spans="1:10" ht="14.4" x14ac:dyDescent="0.3">
      <c r="A716" s="110" t="str">
        <f t="shared" si="11"/>
        <v>S100/MB2/An1</v>
      </c>
      <c r="B716" s="101" t="s">
        <v>571</v>
      </c>
      <c r="C716" s="101" t="s">
        <v>3188</v>
      </c>
      <c r="D716" s="102">
        <v>1</v>
      </c>
      <c r="E716" s="101" t="s">
        <v>35</v>
      </c>
      <c r="F716" s="102">
        <v>1</v>
      </c>
      <c r="G716" s="103">
        <v>346</v>
      </c>
      <c r="H716" s="101"/>
      <c r="I716" s="101"/>
      <c r="J716" s="111"/>
    </row>
    <row r="717" spans="1:10" ht="14.4" x14ac:dyDescent="0.3">
      <c r="A717" s="110" t="str">
        <f t="shared" si="11"/>
        <v>S120/MB1/Al1</v>
      </c>
      <c r="B717" s="101" t="s">
        <v>658</v>
      </c>
      <c r="C717" s="101" t="s">
        <v>3189</v>
      </c>
      <c r="D717" s="102">
        <v>1</v>
      </c>
      <c r="E717" s="101" t="s">
        <v>35</v>
      </c>
      <c r="F717" s="102">
        <v>1</v>
      </c>
      <c r="G717" s="103">
        <v>291</v>
      </c>
      <c r="H717" s="101"/>
      <c r="I717" s="101"/>
      <c r="J717" s="111"/>
    </row>
    <row r="718" spans="1:10" ht="26.4" x14ac:dyDescent="0.3">
      <c r="A718" s="110" t="str">
        <f t="shared" si="11"/>
        <v>S120/MB2/Ne1</v>
      </c>
      <c r="B718" s="101" t="s">
        <v>670</v>
      </c>
      <c r="C718" s="101" t="s">
        <v>3190</v>
      </c>
      <c r="D718" s="102">
        <v>1</v>
      </c>
      <c r="E718" s="101" t="s">
        <v>35</v>
      </c>
      <c r="F718" s="103">
        <v>1</v>
      </c>
      <c r="G718" s="103">
        <v>361</v>
      </c>
      <c r="H718" s="101"/>
      <c r="I718" s="101"/>
      <c r="J718" s="111"/>
    </row>
    <row r="719" spans="1:10" ht="14.4" x14ac:dyDescent="0.3">
      <c r="A719" s="110" t="str">
        <f t="shared" si="11"/>
        <v>S120/MB2/Al1</v>
      </c>
      <c r="B719" s="101" t="s">
        <v>666</v>
      </c>
      <c r="C719" s="101" t="s">
        <v>3191</v>
      </c>
      <c r="D719" s="102">
        <v>1</v>
      </c>
      <c r="E719" s="101" t="s">
        <v>35</v>
      </c>
      <c r="F719" s="103">
        <v>1</v>
      </c>
      <c r="G719" s="103">
        <v>361</v>
      </c>
      <c r="H719" s="101"/>
      <c r="I719" s="101"/>
      <c r="J719" s="111"/>
    </row>
    <row r="720" spans="1:10" ht="26.4" x14ac:dyDescent="0.3">
      <c r="A720" s="110" t="str">
        <f t="shared" si="11"/>
        <v>S150/MB2/Ne1</v>
      </c>
      <c r="B720" s="101" t="s">
        <v>761</v>
      </c>
      <c r="C720" s="101" t="s">
        <v>3192</v>
      </c>
      <c r="D720" s="102">
        <v>1</v>
      </c>
      <c r="E720" s="101" t="s">
        <v>35</v>
      </c>
      <c r="F720" s="102">
        <v>1</v>
      </c>
      <c r="G720" s="103">
        <v>373</v>
      </c>
      <c r="H720" s="101"/>
      <c r="I720" s="101"/>
      <c r="J720" s="111"/>
    </row>
    <row r="721" spans="1:10" ht="26.4" x14ac:dyDescent="0.3">
      <c r="A721" s="110" t="str">
        <f t="shared" si="11"/>
        <v>S150/MA1/Ne1</v>
      </c>
      <c r="B721" s="101" t="s">
        <v>749</v>
      </c>
      <c r="C721" s="101" t="s">
        <v>3193</v>
      </c>
      <c r="D721" s="102">
        <v>1</v>
      </c>
      <c r="E721" s="101" t="s">
        <v>35</v>
      </c>
      <c r="F721" s="102">
        <v>1</v>
      </c>
      <c r="G721" s="103">
        <v>272</v>
      </c>
      <c r="H721" s="101"/>
      <c r="I721" s="101"/>
      <c r="J721" s="111"/>
    </row>
    <row r="722" spans="1:10" ht="14.4" x14ac:dyDescent="0.3">
      <c r="A722" s="110" t="str">
        <f t="shared" si="11"/>
        <v>S134/s/An4</v>
      </c>
      <c r="B722" s="101" t="s">
        <v>708</v>
      </c>
      <c r="C722" s="101" t="s">
        <v>709</v>
      </c>
      <c r="D722" s="102">
        <v>1</v>
      </c>
      <c r="E722" s="101" t="s">
        <v>6</v>
      </c>
      <c r="F722" s="103">
        <v>4</v>
      </c>
      <c r="G722" s="103">
        <v>442</v>
      </c>
      <c r="H722" s="101"/>
      <c r="I722" s="101"/>
      <c r="J722" s="111"/>
    </row>
    <row r="723" spans="1:10" ht="14.4" x14ac:dyDescent="0.3">
      <c r="A723" s="110" t="str">
        <f t="shared" si="11"/>
        <v>S134/s/An1</v>
      </c>
      <c r="B723" s="101" t="s">
        <v>708</v>
      </c>
      <c r="C723" s="101" t="s">
        <v>709</v>
      </c>
      <c r="D723" s="102">
        <v>1</v>
      </c>
      <c r="E723" s="101" t="s">
        <v>6</v>
      </c>
      <c r="F723" s="102">
        <v>1</v>
      </c>
      <c r="G723" s="103">
        <v>473</v>
      </c>
      <c r="H723" s="101"/>
      <c r="I723" s="101"/>
      <c r="J723" s="111"/>
    </row>
    <row r="724" spans="1:10" ht="14.4" x14ac:dyDescent="0.3">
      <c r="A724" s="110" t="str">
        <f t="shared" si="11"/>
        <v>S150/s/021</v>
      </c>
      <c r="B724" s="101" t="s">
        <v>781</v>
      </c>
      <c r="C724" s="101" t="s">
        <v>782</v>
      </c>
      <c r="D724" s="102">
        <v>1</v>
      </c>
      <c r="E724" s="101" t="s">
        <v>35</v>
      </c>
      <c r="F724" s="102">
        <v>1</v>
      </c>
      <c r="G724" s="103">
        <v>63</v>
      </c>
      <c r="H724" s="101"/>
      <c r="I724" s="101"/>
      <c r="J724" s="111"/>
    </row>
    <row r="725" spans="1:10" ht="14.4" x14ac:dyDescent="0.3">
      <c r="A725" s="110" t="str">
        <f t="shared" si="11"/>
        <v>S150/s/02104</v>
      </c>
      <c r="B725" s="101" t="s">
        <v>781</v>
      </c>
      <c r="C725" s="101" t="s">
        <v>782</v>
      </c>
      <c r="D725" s="102">
        <v>1</v>
      </c>
      <c r="E725" s="101" t="s">
        <v>35</v>
      </c>
      <c r="F725" s="103">
        <v>104</v>
      </c>
      <c r="G725" s="103">
        <v>57</v>
      </c>
      <c r="H725" s="101"/>
      <c r="I725" s="101"/>
      <c r="J725" s="111"/>
    </row>
    <row r="726" spans="1:10" ht="14.4" x14ac:dyDescent="0.3">
      <c r="A726" s="110" t="str">
        <f t="shared" si="11"/>
        <v>S157/i/0101</v>
      </c>
      <c r="B726" s="101" t="s">
        <v>799</v>
      </c>
      <c r="C726" s="101" t="s">
        <v>3194</v>
      </c>
      <c r="D726" s="102">
        <v>1</v>
      </c>
      <c r="E726" s="101" t="s">
        <v>6</v>
      </c>
      <c r="F726" s="103">
        <v>1</v>
      </c>
      <c r="G726" s="103">
        <v>236</v>
      </c>
      <c r="H726" s="101"/>
      <c r="I726" s="101"/>
      <c r="J726" s="111"/>
    </row>
    <row r="727" spans="1:10" ht="14.4" x14ac:dyDescent="0.3">
      <c r="A727" s="110" t="str">
        <f t="shared" si="11"/>
        <v>S100/i/011</v>
      </c>
      <c r="B727" s="101" t="s">
        <v>524</v>
      </c>
      <c r="C727" s="101" t="s">
        <v>525</v>
      </c>
      <c r="D727" s="102">
        <v>1</v>
      </c>
      <c r="E727" s="101" t="s">
        <v>35</v>
      </c>
      <c r="F727" s="103">
        <v>1</v>
      </c>
      <c r="G727" s="103">
        <v>47</v>
      </c>
      <c r="H727" s="101"/>
      <c r="I727" s="101"/>
      <c r="J727" s="111"/>
    </row>
    <row r="728" spans="1:10" ht="14.4" x14ac:dyDescent="0.3">
      <c r="A728" s="110" t="str">
        <f t="shared" si="11"/>
        <v>S100/i/01156</v>
      </c>
      <c r="B728" s="101" t="s">
        <v>524</v>
      </c>
      <c r="C728" s="101" t="s">
        <v>525</v>
      </c>
      <c r="D728" s="102">
        <v>1</v>
      </c>
      <c r="E728" s="101" t="s">
        <v>35</v>
      </c>
      <c r="F728" s="102">
        <v>156</v>
      </c>
      <c r="G728" s="103">
        <v>42</v>
      </c>
      <c r="H728" s="101"/>
      <c r="I728" s="101"/>
      <c r="J728" s="111"/>
    </row>
    <row r="729" spans="1:10" ht="14.4" x14ac:dyDescent="0.3">
      <c r="A729" s="110" t="str">
        <f t="shared" si="11"/>
        <v>S100/i/02156</v>
      </c>
      <c r="B729" s="101" t="s">
        <v>528</v>
      </c>
      <c r="C729" s="101" t="s">
        <v>482</v>
      </c>
      <c r="D729" s="102">
        <v>1</v>
      </c>
      <c r="E729" s="101" t="s">
        <v>35</v>
      </c>
      <c r="F729" s="102">
        <v>156</v>
      </c>
      <c r="G729" s="103">
        <v>42</v>
      </c>
      <c r="H729" s="101"/>
      <c r="I729" s="101"/>
      <c r="J729" s="111"/>
    </row>
    <row r="730" spans="1:10" ht="14.4" x14ac:dyDescent="0.3">
      <c r="A730" s="110" t="str">
        <f t="shared" si="11"/>
        <v>S100/i/021</v>
      </c>
      <c r="B730" s="101" t="s">
        <v>528</v>
      </c>
      <c r="C730" s="101" t="s">
        <v>482</v>
      </c>
      <c r="D730" s="102">
        <v>1</v>
      </c>
      <c r="E730" s="101" t="s">
        <v>35</v>
      </c>
      <c r="F730" s="102">
        <v>1</v>
      </c>
      <c r="G730" s="103">
        <v>47</v>
      </c>
      <c r="H730" s="101"/>
      <c r="I730" s="101"/>
      <c r="J730" s="111"/>
    </row>
    <row r="731" spans="1:10" ht="14.4" x14ac:dyDescent="0.3">
      <c r="A731" s="110" t="str">
        <f t="shared" si="11"/>
        <v>S100/i/0101</v>
      </c>
      <c r="B731" s="101" t="s">
        <v>526</v>
      </c>
      <c r="C731" s="101" t="s">
        <v>3195</v>
      </c>
      <c r="D731" s="102">
        <v>1</v>
      </c>
      <c r="E731" s="101" t="s">
        <v>35</v>
      </c>
      <c r="F731" s="102">
        <v>1</v>
      </c>
      <c r="G731" s="103">
        <v>10</v>
      </c>
      <c r="H731" s="101"/>
      <c r="I731" s="101"/>
      <c r="J731" s="111"/>
    </row>
    <row r="732" spans="1:10" ht="14.4" x14ac:dyDescent="0.3">
      <c r="A732" s="110" t="str">
        <f t="shared" si="11"/>
        <v>S100/i/4251</v>
      </c>
      <c r="B732" s="101" t="s">
        <v>533</v>
      </c>
      <c r="C732" s="101" t="s">
        <v>3196</v>
      </c>
      <c r="D732" s="102">
        <v>1</v>
      </c>
      <c r="E732" s="101" t="s">
        <v>35</v>
      </c>
      <c r="F732" s="102">
        <v>1</v>
      </c>
      <c r="G732" s="103">
        <v>17</v>
      </c>
      <c r="H732" s="101"/>
      <c r="I732" s="101"/>
      <c r="J732" s="111"/>
    </row>
    <row r="733" spans="1:10" ht="14.4" x14ac:dyDescent="0.3">
      <c r="A733" s="110" t="str">
        <f t="shared" si="11"/>
        <v>S150/i/011</v>
      </c>
      <c r="B733" s="101" t="s">
        <v>741</v>
      </c>
      <c r="C733" s="101" t="s">
        <v>525</v>
      </c>
      <c r="D733" s="102">
        <v>1</v>
      </c>
      <c r="E733" s="101" t="s">
        <v>35</v>
      </c>
      <c r="F733" s="102">
        <v>1</v>
      </c>
      <c r="G733" s="103">
        <v>63</v>
      </c>
      <c r="H733" s="101"/>
      <c r="I733" s="101"/>
      <c r="J733" s="111"/>
    </row>
    <row r="734" spans="1:10" ht="14.4" x14ac:dyDescent="0.3">
      <c r="A734" s="110" t="str">
        <f t="shared" si="11"/>
        <v>S150/i/01104</v>
      </c>
      <c r="B734" s="101" t="s">
        <v>741</v>
      </c>
      <c r="C734" s="101" t="s">
        <v>525</v>
      </c>
      <c r="D734" s="102">
        <v>1</v>
      </c>
      <c r="E734" s="101" t="s">
        <v>35</v>
      </c>
      <c r="F734" s="102">
        <v>104</v>
      </c>
      <c r="G734" s="103">
        <v>57</v>
      </c>
      <c r="H734" s="101"/>
      <c r="I734" s="101"/>
      <c r="J734" s="111"/>
    </row>
    <row r="735" spans="1:10" ht="14.4" x14ac:dyDescent="0.3">
      <c r="A735" s="110" t="str">
        <f t="shared" si="11"/>
        <v>S150/i/02104</v>
      </c>
      <c r="B735" s="101" t="s">
        <v>743</v>
      </c>
      <c r="C735" s="101" t="s">
        <v>482</v>
      </c>
      <c r="D735" s="102">
        <v>1</v>
      </c>
      <c r="E735" s="101" t="s">
        <v>35</v>
      </c>
      <c r="F735" s="102">
        <v>104</v>
      </c>
      <c r="G735" s="103">
        <v>57</v>
      </c>
      <c r="H735" s="101"/>
      <c r="I735" s="101"/>
      <c r="J735" s="111"/>
    </row>
    <row r="736" spans="1:10" ht="14.4" x14ac:dyDescent="0.3">
      <c r="A736" s="110" t="str">
        <f t="shared" si="11"/>
        <v>S150/i/021</v>
      </c>
      <c r="B736" s="101" t="s">
        <v>743</v>
      </c>
      <c r="C736" s="101" t="s">
        <v>482</v>
      </c>
      <c r="D736" s="102">
        <v>1</v>
      </c>
      <c r="E736" s="101" t="s">
        <v>35</v>
      </c>
      <c r="F736" s="103">
        <v>1</v>
      </c>
      <c r="G736" s="103">
        <v>63</v>
      </c>
      <c r="H736" s="101"/>
      <c r="I736" s="101"/>
      <c r="J736" s="111"/>
    </row>
    <row r="737" spans="1:10" ht="14.4" x14ac:dyDescent="0.3">
      <c r="A737" s="110" t="str">
        <f t="shared" si="11"/>
        <v>S100/F1/Nat1</v>
      </c>
      <c r="B737" s="101" t="s">
        <v>516</v>
      </c>
      <c r="C737" s="101" t="s">
        <v>3197</v>
      </c>
      <c r="D737" s="102">
        <v>1</v>
      </c>
      <c r="E737" s="101" t="s">
        <v>35</v>
      </c>
      <c r="F737" s="103">
        <v>1</v>
      </c>
      <c r="G737" s="103">
        <v>15</v>
      </c>
      <c r="H737" s="101"/>
      <c r="I737" s="101"/>
      <c r="J737" s="111"/>
    </row>
    <row r="738" spans="1:10" ht="14.4" x14ac:dyDescent="0.3">
      <c r="A738" s="110" t="str">
        <f t="shared" si="11"/>
        <v>S120/F1/AL1</v>
      </c>
      <c r="B738" s="101" t="s">
        <v>634</v>
      </c>
      <c r="C738" s="101" t="s">
        <v>3198</v>
      </c>
      <c r="D738" s="102">
        <v>1</v>
      </c>
      <c r="E738" s="101" t="s">
        <v>35</v>
      </c>
      <c r="F738" s="102">
        <v>1</v>
      </c>
      <c r="G738" s="103">
        <v>18</v>
      </c>
      <c r="H738" s="101"/>
      <c r="I738" s="101"/>
      <c r="J738" s="111"/>
    </row>
    <row r="739" spans="1:10" ht="14.4" x14ac:dyDescent="0.3">
      <c r="A739" s="110" t="str">
        <f t="shared" si="11"/>
        <v>S120/F1/Nat1</v>
      </c>
      <c r="B739" s="101" t="s">
        <v>635</v>
      </c>
      <c r="C739" s="101" t="s">
        <v>3197</v>
      </c>
      <c r="D739" s="102">
        <v>1</v>
      </c>
      <c r="E739" s="101" t="s">
        <v>35</v>
      </c>
      <c r="F739" s="102">
        <v>1</v>
      </c>
      <c r="G739" s="103">
        <v>18</v>
      </c>
      <c r="H739" s="101"/>
      <c r="I739" s="101"/>
      <c r="J739" s="111"/>
    </row>
    <row r="740" spans="1:10" ht="14.4" x14ac:dyDescent="0.3">
      <c r="A740" s="110" t="str">
        <f t="shared" si="11"/>
        <v>S150/F1/Nat1</v>
      </c>
      <c r="B740" s="101" t="s">
        <v>737</v>
      </c>
      <c r="C740" s="101" t="s">
        <v>3197</v>
      </c>
      <c r="D740" s="102">
        <v>1</v>
      </c>
      <c r="E740" s="101" t="s">
        <v>35</v>
      </c>
      <c r="F740" s="103">
        <v>1</v>
      </c>
      <c r="G740" s="103">
        <v>19</v>
      </c>
      <c r="H740" s="101"/>
      <c r="I740" s="101"/>
      <c r="J740" s="111"/>
    </row>
    <row r="741" spans="1:10" ht="14.4" x14ac:dyDescent="0.3">
      <c r="A741" s="110" t="str">
        <f t="shared" si="11"/>
        <v>S198/POD1</v>
      </c>
      <c r="B741" s="101" t="s">
        <v>3199</v>
      </c>
      <c r="C741" s="101" t="s">
        <v>3200</v>
      </c>
      <c r="D741" s="102">
        <v>1</v>
      </c>
      <c r="E741" s="101" t="s">
        <v>1344</v>
      </c>
      <c r="F741" s="102">
        <v>1</v>
      </c>
      <c r="G741" s="103">
        <v>0</v>
      </c>
      <c r="H741" s="101"/>
      <c r="I741" s="101"/>
      <c r="J741" s="111"/>
    </row>
    <row r="742" spans="1:10" ht="14.4" x14ac:dyDescent="0.3">
      <c r="A742" s="110" t="str">
        <f t="shared" si="11"/>
        <v>S080/s/Al1</v>
      </c>
      <c r="B742" s="101" t="s">
        <v>2984</v>
      </c>
      <c r="C742" s="101" t="s">
        <v>3201</v>
      </c>
      <c r="D742" s="102">
        <v>1</v>
      </c>
      <c r="E742" s="101" t="s">
        <v>35</v>
      </c>
      <c r="F742" s="103">
        <v>1</v>
      </c>
      <c r="G742" s="103">
        <v>42</v>
      </c>
      <c r="H742" s="101"/>
      <c r="I742" s="101"/>
      <c r="J742" s="111"/>
    </row>
    <row r="743" spans="1:10" ht="14.4" x14ac:dyDescent="0.3">
      <c r="A743" s="110" t="str">
        <f t="shared" si="11"/>
        <v>S080/s/Ne1</v>
      </c>
      <c r="B743" s="101" t="s">
        <v>2985</v>
      </c>
      <c r="C743" s="101" t="s">
        <v>3202</v>
      </c>
      <c r="D743" s="102">
        <v>1</v>
      </c>
      <c r="E743" s="101" t="s">
        <v>35</v>
      </c>
      <c r="F743" s="103">
        <v>1</v>
      </c>
      <c r="G743" s="103">
        <v>42</v>
      </c>
      <c r="H743" s="101"/>
      <c r="I743" s="101"/>
      <c r="J743" s="111"/>
    </row>
    <row r="744" spans="1:10" ht="14.4" x14ac:dyDescent="0.3">
      <c r="A744" s="110" t="str">
        <f t="shared" si="11"/>
        <v>S080/s/021</v>
      </c>
      <c r="B744" s="101" t="s">
        <v>2986</v>
      </c>
      <c r="C744" s="101" t="s">
        <v>3203</v>
      </c>
      <c r="D744" s="102">
        <v>1</v>
      </c>
      <c r="E744" s="101" t="s">
        <v>35</v>
      </c>
      <c r="F744" s="102">
        <v>1</v>
      </c>
      <c r="G744" s="103">
        <v>42</v>
      </c>
      <c r="H744" s="101"/>
      <c r="I744" s="101"/>
      <c r="J744" s="111"/>
    </row>
    <row r="745" spans="1:10" ht="14.4" x14ac:dyDescent="0.3">
      <c r="A745" s="110" t="str">
        <f t="shared" si="11"/>
        <v>S100/Al/22</v>
      </c>
      <c r="B745" s="101" t="s">
        <v>3044</v>
      </c>
      <c r="C745" s="101" t="s">
        <v>3204</v>
      </c>
      <c r="D745" s="102">
        <v>2</v>
      </c>
      <c r="E745" s="101" t="s">
        <v>6</v>
      </c>
      <c r="F745" s="102">
        <v>2</v>
      </c>
      <c r="G745" s="103">
        <v>137</v>
      </c>
      <c r="H745" s="101"/>
      <c r="I745" s="101"/>
      <c r="J745" s="111"/>
    </row>
    <row r="746" spans="1:10" ht="26.4" x14ac:dyDescent="0.3">
      <c r="A746" s="110" t="str">
        <f t="shared" si="11"/>
        <v>S100/MB1/Ne1</v>
      </c>
      <c r="B746" s="101" t="s">
        <v>565</v>
      </c>
      <c r="C746" s="101" t="s">
        <v>566</v>
      </c>
      <c r="D746" s="102">
        <v>1</v>
      </c>
      <c r="E746" s="101" t="s">
        <v>35</v>
      </c>
      <c r="F746" s="102">
        <v>1</v>
      </c>
      <c r="G746" s="103">
        <v>523</v>
      </c>
      <c r="H746" s="101"/>
      <c r="I746" s="101"/>
      <c r="J746" s="111"/>
    </row>
    <row r="747" spans="1:10" ht="14.4" x14ac:dyDescent="0.3">
      <c r="A747" s="110" t="str">
        <f t="shared" si="11"/>
        <v>S150/MB1/Al1</v>
      </c>
      <c r="B747" s="101" t="s">
        <v>755</v>
      </c>
      <c r="C747" s="101" t="s">
        <v>756</v>
      </c>
      <c r="D747" s="102">
        <v>1</v>
      </c>
      <c r="E747" s="101" t="s">
        <v>35</v>
      </c>
      <c r="F747" s="103">
        <v>1</v>
      </c>
      <c r="G747" s="103">
        <v>546</v>
      </c>
      <c r="H747" s="101"/>
      <c r="I747" s="101"/>
      <c r="J747" s="111"/>
    </row>
    <row r="748" spans="1:10" ht="26.4" x14ac:dyDescent="0.3">
      <c r="A748" s="110" t="str">
        <f t="shared" si="11"/>
        <v>S150/MB1/Ne1</v>
      </c>
      <c r="B748" s="101" t="s">
        <v>759</v>
      </c>
      <c r="C748" s="101" t="s">
        <v>760</v>
      </c>
      <c r="D748" s="102">
        <v>1</v>
      </c>
      <c r="E748" s="101" t="s">
        <v>35</v>
      </c>
      <c r="F748" s="102">
        <v>1</v>
      </c>
      <c r="G748" s="103">
        <v>593</v>
      </c>
      <c r="H748" s="101"/>
      <c r="I748" s="101"/>
      <c r="J748" s="111"/>
    </row>
    <row r="749" spans="1:10" ht="26.4" x14ac:dyDescent="0.3">
      <c r="A749" s="110" t="str">
        <f t="shared" si="11"/>
        <v>Mvyrez450/011</v>
      </c>
      <c r="B749" s="101" t="s">
        <v>2987</v>
      </c>
      <c r="C749" s="101" t="s">
        <v>3205</v>
      </c>
      <c r="D749" s="102">
        <v>1</v>
      </c>
      <c r="E749" s="101" t="s">
        <v>35</v>
      </c>
      <c r="F749" s="102">
        <v>1</v>
      </c>
      <c r="G749" s="103">
        <v>314</v>
      </c>
      <c r="H749" s="101"/>
      <c r="I749" s="101"/>
      <c r="J749" s="111"/>
    </row>
    <row r="750" spans="1:10" ht="26.4" x14ac:dyDescent="0.3">
      <c r="A750" s="110" t="str">
        <f t="shared" si="11"/>
        <v>Mvyrez450/Nat1</v>
      </c>
      <c r="B750" s="101" t="s">
        <v>2988</v>
      </c>
      <c r="C750" s="101" t="s">
        <v>3206</v>
      </c>
      <c r="D750" s="102">
        <v>1</v>
      </c>
      <c r="E750" s="101" t="s">
        <v>35</v>
      </c>
      <c r="F750" s="103">
        <v>1</v>
      </c>
      <c r="G750" s="103">
        <v>314</v>
      </c>
      <c r="H750" s="101"/>
      <c r="I750" s="101"/>
      <c r="J750" s="111"/>
    </row>
    <row r="751" spans="1:10" ht="26.4" x14ac:dyDescent="0.3">
      <c r="A751" s="110" t="str">
        <f t="shared" si="11"/>
        <v>Mvyrez600/011</v>
      </c>
      <c r="B751" s="101" t="s">
        <v>2989</v>
      </c>
      <c r="C751" s="101" t="s">
        <v>3207</v>
      </c>
      <c r="D751" s="102">
        <v>1</v>
      </c>
      <c r="E751" s="101" t="s">
        <v>35</v>
      </c>
      <c r="F751" s="102">
        <v>1</v>
      </c>
      <c r="G751" s="103">
        <v>372</v>
      </c>
      <c r="H751" s="101"/>
      <c r="I751" s="101"/>
      <c r="J751" s="111"/>
    </row>
    <row r="752" spans="1:10" ht="26.4" x14ac:dyDescent="0.3">
      <c r="A752" s="110" t="str">
        <f t="shared" si="11"/>
        <v>Mvyrez600/Nat1</v>
      </c>
      <c r="B752" s="101" t="s">
        <v>2990</v>
      </c>
      <c r="C752" s="101" t="s">
        <v>3208</v>
      </c>
      <c r="D752" s="102">
        <v>1</v>
      </c>
      <c r="E752" s="101" t="s">
        <v>35</v>
      </c>
      <c r="F752" s="103">
        <v>1</v>
      </c>
      <c r="G752" s="103">
        <v>372</v>
      </c>
      <c r="H752" s="101"/>
      <c r="I752" s="101"/>
      <c r="J752" s="111"/>
    </row>
    <row r="753" spans="1:10" ht="14.4" x14ac:dyDescent="0.3">
      <c r="A753" s="110" t="str">
        <f t="shared" si="11"/>
        <v>S151/Nat/21</v>
      </c>
      <c r="B753" s="101" t="s">
        <v>3209</v>
      </c>
      <c r="C753" s="101" t="s">
        <v>3210</v>
      </c>
      <c r="D753" s="102">
        <v>1</v>
      </c>
      <c r="E753" s="101" t="s">
        <v>6</v>
      </c>
      <c r="F753" s="103">
        <v>1</v>
      </c>
      <c r="G753" s="103">
        <v>338</v>
      </c>
      <c r="H753" s="101"/>
      <c r="I753" s="101"/>
      <c r="J753" s="111"/>
    </row>
    <row r="754" spans="1:10" ht="14.4" x14ac:dyDescent="0.3">
      <c r="A754" s="110" t="str">
        <f t="shared" si="11"/>
        <v>S120/Al/22</v>
      </c>
      <c r="B754" s="101" t="s">
        <v>3042</v>
      </c>
      <c r="C754" s="101" t="s">
        <v>3211</v>
      </c>
      <c r="D754" s="102">
        <v>2</v>
      </c>
      <c r="E754" s="101" t="s">
        <v>6</v>
      </c>
      <c r="F754" s="102">
        <v>2</v>
      </c>
      <c r="G754" s="103">
        <v>182</v>
      </c>
      <c r="H754" s="101"/>
      <c r="I754" s="101"/>
      <c r="J754" s="111"/>
    </row>
    <row r="755" spans="1:10" ht="14.4" x14ac:dyDescent="0.3">
      <c r="A755" s="110" t="str">
        <f t="shared" si="11"/>
        <v>S100/Zl/22</v>
      </c>
      <c r="B755" s="101" t="s">
        <v>3047</v>
      </c>
      <c r="C755" s="101" t="s">
        <v>3212</v>
      </c>
      <c r="D755" s="102">
        <v>2</v>
      </c>
      <c r="E755" s="101" t="s">
        <v>6</v>
      </c>
      <c r="F755" s="102">
        <v>2</v>
      </c>
      <c r="G755" s="103">
        <v>172</v>
      </c>
      <c r="H755" s="101"/>
      <c r="I755" s="101"/>
      <c r="J755" s="111"/>
    </row>
    <row r="756" spans="1:10" ht="14.4" x14ac:dyDescent="0.3">
      <c r="A756" s="110" t="str">
        <f t="shared" si="11"/>
        <v>S100/Ne/22</v>
      </c>
      <c r="B756" s="101" t="s">
        <v>3039</v>
      </c>
      <c r="C756" s="101" t="s">
        <v>3213</v>
      </c>
      <c r="D756" s="102">
        <v>2</v>
      </c>
      <c r="E756" s="101" t="s">
        <v>6</v>
      </c>
      <c r="F756" s="102">
        <v>2</v>
      </c>
      <c r="G756" s="103">
        <v>172</v>
      </c>
      <c r="H756" s="101"/>
      <c r="I756" s="101"/>
      <c r="J756" s="111"/>
    </row>
    <row r="757" spans="1:10" ht="14.4" x14ac:dyDescent="0.3">
      <c r="A757" s="110" t="str">
        <f t="shared" si="11"/>
        <v>S100/dub/22</v>
      </c>
      <c r="B757" s="101" t="s">
        <v>3045</v>
      </c>
      <c r="C757" s="101" t="s">
        <v>3214</v>
      </c>
      <c r="D757" s="102">
        <v>2</v>
      </c>
      <c r="E757" s="101" t="s">
        <v>6</v>
      </c>
      <c r="F757" s="102">
        <v>2</v>
      </c>
      <c r="G757" s="103">
        <v>185</v>
      </c>
      <c r="H757" s="101"/>
      <c r="I757" s="101"/>
      <c r="J757" s="111"/>
    </row>
    <row r="758" spans="1:10" ht="14.4" x14ac:dyDescent="0.3">
      <c r="A758" s="110" t="str">
        <f t="shared" si="11"/>
        <v>S120/Ne/22</v>
      </c>
      <c r="B758" s="101" t="s">
        <v>3043</v>
      </c>
      <c r="C758" s="101" t="s">
        <v>3215</v>
      </c>
      <c r="D758" s="102">
        <v>2</v>
      </c>
      <c r="E758" s="101" t="s">
        <v>6</v>
      </c>
      <c r="F758" s="102">
        <v>2</v>
      </c>
      <c r="G758" s="103">
        <v>218</v>
      </c>
      <c r="H758" s="101"/>
      <c r="I758" s="101"/>
      <c r="J758" s="111"/>
    </row>
    <row r="759" spans="1:10" ht="14.4" x14ac:dyDescent="0.3">
      <c r="A759" s="110" t="str">
        <f t="shared" si="11"/>
        <v>S120/Zl/22</v>
      </c>
      <c r="B759" s="101" t="s">
        <v>3048</v>
      </c>
      <c r="C759" s="101" t="s">
        <v>3216</v>
      </c>
      <c r="D759" s="102">
        <v>2</v>
      </c>
      <c r="E759" s="101" t="s">
        <v>6</v>
      </c>
      <c r="F759" s="103">
        <v>2</v>
      </c>
      <c r="G759" s="103">
        <v>218</v>
      </c>
      <c r="H759" s="101"/>
      <c r="I759" s="101"/>
      <c r="J759" s="111"/>
    </row>
    <row r="760" spans="1:10" ht="14.4" x14ac:dyDescent="0.3">
      <c r="A760" s="110" t="str">
        <f t="shared" si="11"/>
        <v>S150/dub/22</v>
      </c>
      <c r="B760" s="101" t="s">
        <v>3046</v>
      </c>
      <c r="C760" s="101" t="s">
        <v>3217</v>
      </c>
      <c r="D760" s="102">
        <v>2</v>
      </c>
      <c r="E760" s="101" t="s">
        <v>6</v>
      </c>
      <c r="F760" s="102">
        <v>2</v>
      </c>
      <c r="G760" s="103">
        <v>263</v>
      </c>
      <c r="H760" s="101"/>
      <c r="I760" s="101"/>
      <c r="J760" s="111"/>
    </row>
    <row r="761" spans="1:10" ht="14.4" x14ac:dyDescent="0.3">
      <c r="A761" s="110" t="str">
        <f t="shared" si="11"/>
        <v>S150/Zl/22</v>
      </c>
      <c r="B761" s="101" t="s">
        <v>3049</v>
      </c>
      <c r="C761" s="101" t="s">
        <v>3218</v>
      </c>
      <c r="D761" s="102">
        <v>2</v>
      </c>
      <c r="E761" s="101" t="s">
        <v>6</v>
      </c>
      <c r="F761" s="103">
        <v>2</v>
      </c>
      <c r="G761" s="103">
        <v>238</v>
      </c>
      <c r="H761" s="101"/>
      <c r="I761" s="101"/>
      <c r="J761" s="111"/>
    </row>
    <row r="762" spans="1:10" ht="14.4" x14ac:dyDescent="0.3">
      <c r="A762" s="110" t="str">
        <f t="shared" si="11"/>
        <v>S100/Z/22</v>
      </c>
      <c r="B762" s="101" t="s">
        <v>3219</v>
      </c>
      <c r="C762" s="101" t="s">
        <v>3220</v>
      </c>
      <c r="D762" s="102">
        <v>2</v>
      </c>
      <c r="E762" s="101" t="s">
        <v>6</v>
      </c>
      <c r="F762" s="102">
        <v>2</v>
      </c>
      <c r="G762" s="103">
        <v>117</v>
      </c>
      <c r="H762" s="101"/>
      <c r="I762" s="101"/>
      <c r="J762" s="111"/>
    </row>
    <row r="763" spans="1:10" ht="14.4" x14ac:dyDescent="0.3">
      <c r="A763" s="110" t="str">
        <f t="shared" si="11"/>
        <v>S130/c/Zl1</v>
      </c>
      <c r="B763" s="101" t="s">
        <v>2642</v>
      </c>
      <c r="C763" s="101" t="s">
        <v>2643</v>
      </c>
      <c r="D763" s="102">
        <v>1</v>
      </c>
      <c r="E763" s="101" t="s">
        <v>6</v>
      </c>
      <c r="F763" s="102">
        <v>1</v>
      </c>
      <c r="G763" s="103">
        <v>473</v>
      </c>
      <c r="H763" s="101"/>
      <c r="I763" s="101"/>
      <c r="J763" s="111"/>
    </row>
    <row r="764" spans="1:10" ht="26.4" x14ac:dyDescent="0.3">
      <c r="A764" s="110" t="str">
        <f t="shared" si="11"/>
        <v>Mvyrez450/02L1</v>
      </c>
      <c r="B764" s="101" t="s">
        <v>2644</v>
      </c>
      <c r="C764" s="101" t="s">
        <v>2645</v>
      </c>
      <c r="D764" s="102">
        <v>1</v>
      </c>
      <c r="E764" s="101" t="s">
        <v>35</v>
      </c>
      <c r="F764" s="103">
        <v>1</v>
      </c>
      <c r="G764" s="103">
        <v>314</v>
      </c>
      <c r="H764" s="101"/>
      <c r="I764" s="101"/>
      <c r="J764" s="111"/>
    </row>
    <row r="765" spans="1:10" ht="26.4" x14ac:dyDescent="0.3">
      <c r="A765" s="110" t="str">
        <f t="shared" si="11"/>
        <v>Mvyrez600/02L1</v>
      </c>
      <c r="B765" s="101" t="s">
        <v>2646</v>
      </c>
      <c r="C765" s="101" t="s">
        <v>2647</v>
      </c>
      <c r="D765" s="102">
        <v>1</v>
      </c>
      <c r="E765" s="101" t="s">
        <v>35</v>
      </c>
      <c r="F765" s="102">
        <v>1</v>
      </c>
      <c r="G765" s="103">
        <v>372</v>
      </c>
      <c r="H765" s="101"/>
      <c r="I765" s="101"/>
      <c r="J765" s="111"/>
    </row>
    <row r="766" spans="1:10" ht="14.4" x14ac:dyDescent="0.3">
      <c r="A766" s="110" t="str">
        <f t="shared" si="11"/>
        <v>S134/s/011</v>
      </c>
      <c r="B766" s="101" t="s">
        <v>3221</v>
      </c>
      <c r="C766" s="101" t="s">
        <v>3222</v>
      </c>
      <c r="D766" s="102">
        <v>1</v>
      </c>
      <c r="E766" s="101" t="s">
        <v>6</v>
      </c>
      <c r="F766" s="103">
        <v>1</v>
      </c>
      <c r="G766" s="103">
        <v>473</v>
      </c>
      <c r="H766" s="101"/>
      <c r="I766" s="101"/>
      <c r="J766" s="111"/>
    </row>
    <row r="767" spans="1:10" ht="14.4" x14ac:dyDescent="0.3">
      <c r="A767" s="110" t="str">
        <f t="shared" ref="A767:A830" si="12">_xlfn.CONCAT(B767,F767)</f>
        <v>S134/s/021</v>
      </c>
      <c r="B767" s="101" t="s">
        <v>3223</v>
      </c>
      <c r="C767" s="101" t="s">
        <v>3224</v>
      </c>
      <c r="D767" s="102">
        <v>1</v>
      </c>
      <c r="E767" s="101" t="s">
        <v>6</v>
      </c>
      <c r="F767" s="103">
        <v>1</v>
      </c>
      <c r="G767" s="103">
        <v>473</v>
      </c>
      <c r="H767" s="101"/>
      <c r="I767" s="101"/>
      <c r="J767" s="111"/>
    </row>
    <row r="768" spans="1:10" ht="14.4" x14ac:dyDescent="0.3">
      <c r="A768" s="110" t="str">
        <f t="shared" si="12"/>
        <v>S120/i/021</v>
      </c>
      <c r="B768" s="101" t="s">
        <v>2605</v>
      </c>
      <c r="C768" s="101" t="s">
        <v>2606</v>
      </c>
      <c r="D768" s="102">
        <v>1</v>
      </c>
      <c r="E768" s="101" t="s">
        <v>35</v>
      </c>
      <c r="F768" s="102">
        <v>1</v>
      </c>
      <c r="G768" s="103">
        <v>57</v>
      </c>
      <c r="H768" s="101"/>
      <c r="I768" s="101"/>
      <c r="J768" s="111"/>
    </row>
    <row r="769" spans="1:10" ht="14.4" x14ac:dyDescent="0.3">
      <c r="A769" s="110" t="str">
        <f t="shared" si="12"/>
        <v>S100/Zl4</v>
      </c>
      <c r="B769" s="101" t="s">
        <v>2607</v>
      </c>
      <c r="C769" s="101" t="s">
        <v>2608</v>
      </c>
      <c r="D769" s="102">
        <v>4</v>
      </c>
      <c r="E769" s="101" t="s">
        <v>6</v>
      </c>
      <c r="F769" s="102">
        <v>4</v>
      </c>
      <c r="G769" s="103">
        <v>159</v>
      </c>
      <c r="H769" s="101"/>
      <c r="I769" s="101"/>
      <c r="J769" s="111"/>
    </row>
    <row r="770" spans="1:10" ht="14.4" x14ac:dyDescent="0.3">
      <c r="A770" s="110" t="str">
        <f t="shared" si="12"/>
        <v>S100/Zl60</v>
      </c>
      <c r="B770" s="101" t="s">
        <v>2607</v>
      </c>
      <c r="C770" s="101" t="s">
        <v>2608</v>
      </c>
      <c r="D770" s="102">
        <v>4</v>
      </c>
      <c r="E770" s="101" t="s">
        <v>6</v>
      </c>
      <c r="F770" s="103">
        <v>60</v>
      </c>
      <c r="G770" s="103">
        <v>152</v>
      </c>
      <c r="H770" s="101"/>
      <c r="I770" s="101"/>
      <c r="J770" s="111"/>
    </row>
    <row r="771" spans="1:10" ht="14.4" x14ac:dyDescent="0.3">
      <c r="A771" s="110" t="str">
        <f t="shared" si="12"/>
        <v>S120/Zl60</v>
      </c>
      <c r="B771" s="101" t="s">
        <v>2609</v>
      </c>
      <c r="C771" s="101" t="s">
        <v>2610</v>
      </c>
      <c r="D771" s="102">
        <v>4</v>
      </c>
      <c r="E771" s="101" t="s">
        <v>6</v>
      </c>
      <c r="F771" s="102">
        <v>60</v>
      </c>
      <c r="G771" s="103">
        <v>199</v>
      </c>
      <c r="H771" s="101"/>
      <c r="I771" s="101"/>
      <c r="J771" s="111"/>
    </row>
    <row r="772" spans="1:10" ht="14.4" x14ac:dyDescent="0.3">
      <c r="A772" s="110" t="str">
        <f t="shared" si="12"/>
        <v>S120/Zl4</v>
      </c>
      <c r="B772" s="101" t="s">
        <v>2609</v>
      </c>
      <c r="C772" s="101" t="s">
        <v>2610</v>
      </c>
      <c r="D772" s="102">
        <v>4</v>
      </c>
      <c r="E772" s="101" t="s">
        <v>6</v>
      </c>
      <c r="F772" s="102">
        <v>4</v>
      </c>
      <c r="G772" s="103">
        <v>206</v>
      </c>
      <c r="H772" s="101"/>
      <c r="I772" s="101"/>
      <c r="J772" s="111"/>
    </row>
    <row r="773" spans="1:10" ht="14.4" x14ac:dyDescent="0.3">
      <c r="A773" s="110" t="str">
        <f t="shared" si="12"/>
        <v>S150/Zl4</v>
      </c>
      <c r="B773" s="101" t="s">
        <v>2611</v>
      </c>
      <c r="C773" s="101" t="s">
        <v>2612</v>
      </c>
      <c r="D773" s="102">
        <v>4</v>
      </c>
      <c r="E773" s="101" t="s">
        <v>6</v>
      </c>
      <c r="F773" s="102">
        <v>4</v>
      </c>
      <c r="G773" s="103">
        <v>227</v>
      </c>
      <c r="H773" s="101"/>
      <c r="I773" s="101"/>
      <c r="J773" s="111"/>
    </row>
    <row r="774" spans="1:10" ht="14.4" x14ac:dyDescent="0.3">
      <c r="A774" s="110" t="str">
        <f t="shared" si="12"/>
        <v>S150/Zl60</v>
      </c>
      <c r="B774" s="101" t="s">
        <v>2611</v>
      </c>
      <c r="C774" s="101" t="s">
        <v>2612</v>
      </c>
      <c r="D774" s="102">
        <v>4</v>
      </c>
      <c r="E774" s="101" t="s">
        <v>6</v>
      </c>
      <c r="F774" s="102">
        <v>60</v>
      </c>
      <c r="G774" s="103">
        <v>211</v>
      </c>
      <c r="H774" s="101"/>
      <c r="I774" s="101"/>
      <c r="J774" s="111"/>
    </row>
    <row r="775" spans="1:10" ht="14.4" x14ac:dyDescent="0.3">
      <c r="A775" s="110" t="str">
        <f t="shared" si="12"/>
        <v>S120/i/Zl1</v>
      </c>
      <c r="B775" s="101" t="s">
        <v>2613</v>
      </c>
      <c r="C775" s="101" t="s">
        <v>2614</v>
      </c>
      <c r="D775" s="102">
        <v>1</v>
      </c>
      <c r="E775" s="101" t="s">
        <v>35</v>
      </c>
      <c r="F775" s="102">
        <v>1</v>
      </c>
      <c r="G775" s="103">
        <v>57</v>
      </c>
      <c r="H775" s="101"/>
      <c r="I775" s="101"/>
      <c r="J775" s="111"/>
    </row>
    <row r="776" spans="1:10" ht="14.4" x14ac:dyDescent="0.3">
      <c r="A776" s="110" t="str">
        <f t="shared" si="12"/>
        <v>S100/i/Zl1</v>
      </c>
      <c r="B776" s="101" t="s">
        <v>2615</v>
      </c>
      <c r="C776" s="101" t="s">
        <v>2614</v>
      </c>
      <c r="D776" s="102">
        <v>1</v>
      </c>
      <c r="E776" s="101" t="s">
        <v>35</v>
      </c>
      <c r="F776" s="102">
        <v>1</v>
      </c>
      <c r="G776" s="103">
        <v>47</v>
      </c>
      <c r="H776" s="101"/>
      <c r="I776" s="101"/>
      <c r="J776" s="111"/>
    </row>
    <row r="777" spans="1:10" ht="14.4" x14ac:dyDescent="0.3">
      <c r="A777" s="110" t="str">
        <f t="shared" si="12"/>
        <v>S150/i/Zl1</v>
      </c>
      <c r="B777" s="101" t="s">
        <v>2616</v>
      </c>
      <c r="C777" s="101" t="s">
        <v>2614</v>
      </c>
      <c r="D777" s="102">
        <v>1</v>
      </c>
      <c r="E777" s="101" t="s">
        <v>35</v>
      </c>
      <c r="F777" s="102">
        <v>1</v>
      </c>
      <c r="G777" s="103">
        <v>63</v>
      </c>
      <c r="H777" s="101"/>
      <c r="I777" s="101"/>
      <c r="J777" s="111"/>
    </row>
    <row r="778" spans="1:10" ht="14.4" x14ac:dyDescent="0.3">
      <c r="A778" s="110" t="str">
        <f t="shared" si="12"/>
        <v>S100/c/Zl1</v>
      </c>
      <c r="B778" s="101" t="s">
        <v>2619</v>
      </c>
      <c r="C778" s="101" t="s">
        <v>2620</v>
      </c>
      <c r="D778" s="102">
        <v>1</v>
      </c>
      <c r="E778" s="101" t="s">
        <v>35</v>
      </c>
      <c r="F778" s="102">
        <v>1</v>
      </c>
      <c r="G778" s="103">
        <v>47</v>
      </c>
      <c r="H778" s="101"/>
      <c r="I778" s="101"/>
      <c r="J778" s="111"/>
    </row>
    <row r="779" spans="1:10" ht="14.4" x14ac:dyDescent="0.3">
      <c r="A779" s="110" t="str">
        <f t="shared" si="12"/>
        <v>S120/c/Zl1</v>
      </c>
      <c r="B779" s="101" t="s">
        <v>2621</v>
      </c>
      <c r="C779" s="101" t="s">
        <v>2622</v>
      </c>
      <c r="D779" s="102">
        <v>1</v>
      </c>
      <c r="E779" s="101" t="s">
        <v>35</v>
      </c>
      <c r="F779" s="102">
        <v>1</v>
      </c>
      <c r="G779" s="103">
        <v>57</v>
      </c>
      <c r="H779" s="101"/>
      <c r="I779" s="101"/>
      <c r="J779" s="111"/>
    </row>
    <row r="780" spans="1:10" ht="14.4" x14ac:dyDescent="0.3">
      <c r="A780" s="110" t="str">
        <f t="shared" si="12"/>
        <v>S150/c/Zl1</v>
      </c>
      <c r="B780" s="101" t="s">
        <v>2623</v>
      </c>
      <c r="C780" s="101" t="s">
        <v>2624</v>
      </c>
      <c r="D780" s="102">
        <v>1</v>
      </c>
      <c r="E780" s="101" t="s">
        <v>35</v>
      </c>
      <c r="F780" s="102">
        <v>1</v>
      </c>
      <c r="G780" s="103">
        <v>64</v>
      </c>
      <c r="H780" s="101"/>
      <c r="I780" s="101"/>
      <c r="J780" s="111"/>
    </row>
    <row r="781" spans="1:10" ht="14.4" x14ac:dyDescent="0.3">
      <c r="A781" s="110" t="str">
        <f t="shared" si="12"/>
        <v>S100/s/Zl1</v>
      </c>
      <c r="B781" s="101" t="s">
        <v>2625</v>
      </c>
      <c r="C781" s="101" t="s">
        <v>2626</v>
      </c>
      <c r="D781" s="102">
        <v>1</v>
      </c>
      <c r="E781" s="101" t="s">
        <v>35</v>
      </c>
      <c r="F781" s="102">
        <v>1</v>
      </c>
      <c r="G781" s="103">
        <v>47</v>
      </c>
      <c r="H781" s="101"/>
      <c r="I781" s="101"/>
      <c r="J781" s="111"/>
    </row>
    <row r="782" spans="1:10" ht="14.4" x14ac:dyDescent="0.3">
      <c r="A782" s="110" t="str">
        <f t="shared" si="12"/>
        <v>S120/s/Zl1</v>
      </c>
      <c r="B782" s="101" t="s">
        <v>2627</v>
      </c>
      <c r="C782" s="101" t="s">
        <v>2628</v>
      </c>
      <c r="D782" s="102">
        <v>1</v>
      </c>
      <c r="E782" s="101" t="s">
        <v>35</v>
      </c>
      <c r="F782" s="103">
        <v>1</v>
      </c>
      <c r="G782" s="103">
        <v>57</v>
      </c>
      <c r="H782" s="101"/>
      <c r="I782" s="101"/>
      <c r="J782" s="111"/>
    </row>
    <row r="783" spans="1:10" ht="14.4" x14ac:dyDescent="0.3">
      <c r="A783" s="110" t="str">
        <f t="shared" si="12"/>
        <v>S150/s/Zl1</v>
      </c>
      <c r="B783" s="101" t="s">
        <v>2629</v>
      </c>
      <c r="C783" s="101" t="s">
        <v>2630</v>
      </c>
      <c r="D783" s="102">
        <v>1</v>
      </c>
      <c r="E783" s="101" t="s">
        <v>35</v>
      </c>
      <c r="F783" s="103">
        <v>1</v>
      </c>
      <c r="G783" s="103">
        <v>63</v>
      </c>
      <c r="H783" s="101"/>
      <c r="I783" s="101"/>
      <c r="J783" s="111"/>
    </row>
    <row r="784" spans="1:10" ht="14.4" x14ac:dyDescent="0.3">
      <c r="A784" s="110" t="str">
        <f t="shared" si="12"/>
        <v>S158/i/011</v>
      </c>
      <c r="B784" s="101" t="s">
        <v>2631</v>
      </c>
      <c r="C784" s="101" t="s">
        <v>798</v>
      </c>
      <c r="D784" s="102">
        <v>1</v>
      </c>
      <c r="E784" s="101" t="s">
        <v>6</v>
      </c>
      <c r="F784" s="102">
        <v>1</v>
      </c>
      <c r="G784" s="103">
        <v>473</v>
      </c>
      <c r="H784" s="101"/>
      <c r="I784" s="101"/>
      <c r="J784" s="111"/>
    </row>
    <row r="785" spans="1:10" ht="14.4" x14ac:dyDescent="0.3">
      <c r="A785" s="110" t="str">
        <f t="shared" si="12"/>
        <v>S158/i/014</v>
      </c>
      <c r="B785" s="101" t="s">
        <v>2631</v>
      </c>
      <c r="C785" s="101" t="s">
        <v>798</v>
      </c>
      <c r="D785" s="102">
        <v>4</v>
      </c>
      <c r="E785" s="101" t="s">
        <v>6</v>
      </c>
      <c r="F785" s="102">
        <v>4</v>
      </c>
      <c r="G785" s="103">
        <v>420</v>
      </c>
      <c r="H785" s="101"/>
      <c r="I785" s="101"/>
      <c r="J785" s="111"/>
    </row>
    <row r="786" spans="1:10" ht="14.4" x14ac:dyDescent="0.3">
      <c r="A786" s="110" t="str">
        <f t="shared" si="12"/>
        <v>S158/i/024</v>
      </c>
      <c r="B786" s="101" t="s">
        <v>2632</v>
      </c>
      <c r="C786" s="101" t="s">
        <v>802</v>
      </c>
      <c r="D786" s="102">
        <v>4</v>
      </c>
      <c r="E786" s="101" t="s">
        <v>6</v>
      </c>
      <c r="F786" s="103">
        <v>4</v>
      </c>
      <c r="G786" s="103">
        <v>420</v>
      </c>
      <c r="H786" s="101"/>
      <c r="I786" s="101"/>
      <c r="J786" s="111"/>
    </row>
    <row r="787" spans="1:10" ht="14.4" x14ac:dyDescent="0.3">
      <c r="A787" s="110" t="str">
        <f t="shared" si="12"/>
        <v>S158/i/021</v>
      </c>
      <c r="B787" s="101" t="s">
        <v>2632</v>
      </c>
      <c r="C787" s="101" t="s">
        <v>802</v>
      </c>
      <c r="D787" s="102">
        <v>1</v>
      </c>
      <c r="E787" s="101" t="s">
        <v>6</v>
      </c>
      <c r="F787" s="103">
        <v>1</v>
      </c>
      <c r="G787" s="103">
        <v>473</v>
      </c>
      <c r="H787" s="101"/>
      <c r="I787" s="101"/>
      <c r="J787" s="111"/>
    </row>
    <row r="788" spans="1:10" ht="14.4" x14ac:dyDescent="0.3">
      <c r="A788" s="110" t="str">
        <f t="shared" si="12"/>
        <v>S158/i/Al1</v>
      </c>
      <c r="B788" s="101" t="s">
        <v>2633</v>
      </c>
      <c r="C788" s="101" t="s">
        <v>810</v>
      </c>
      <c r="D788" s="102">
        <v>1</v>
      </c>
      <c r="E788" s="101" t="s">
        <v>6</v>
      </c>
      <c r="F788" s="102">
        <v>1</v>
      </c>
      <c r="G788" s="103">
        <v>473</v>
      </c>
      <c r="H788" s="101"/>
      <c r="I788" s="101"/>
      <c r="J788" s="111"/>
    </row>
    <row r="789" spans="1:10" ht="14.4" x14ac:dyDescent="0.3">
      <c r="A789" s="110" t="str">
        <f t="shared" si="12"/>
        <v>S158/i/Al4</v>
      </c>
      <c r="B789" s="101" t="s">
        <v>2633</v>
      </c>
      <c r="C789" s="101" t="s">
        <v>810</v>
      </c>
      <c r="D789" s="102">
        <v>4</v>
      </c>
      <c r="E789" s="101" t="s">
        <v>6</v>
      </c>
      <c r="F789" s="102">
        <v>4</v>
      </c>
      <c r="G789" s="103">
        <v>420</v>
      </c>
      <c r="H789" s="101"/>
      <c r="I789" s="101"/>
      <c r="J789" s="111"/>
    </row>
    <row r="790" spans="1:10" ht="14.4" x14ac:dyDescent="0.3">
      <c r="A790" s="110" t="str">
        <f t="shared" si="12"/>
        <v>S158/i/An4</v>
      </c>
      <c r="B790" s="101" t="s">
        <v>2634</v>
      </c>
      <c r="C790" s="101" t="s">
        <v>812</v>
      </c>
      <c r="D790" s="102">
        <v>4</v>
      </c>
      <c r="E790" s="101" t="s">
        <v>6</v>
      </c>
      <c r="F790" s="103">
        <v>4</v>
      </c>
      <c r="G790" s="103">
        <v>420</v>
      </c>
      <c r="H790" s="101"/>
      <c r="I790" s="101"/>
      <c r="J790" s="111"/>
    </row>
    <row r="791" spans="1:10" ht="14.4" x14ac:dyDescent="0.3">
      <c r="A791" s="110" t="str">
        <f t="shared" si="12"/>
        <v>S158/i/An1</v>
      </c>
      <c r="B791" s="101" t="s">
        <v>2634</v>
      </c>
      <c r="C791" s="101" t="s">
        <v>812</v>
      </c>
      <c r="D791" s="102">
        <v>1</v>
      </c>
      <c r="E791" s="101" t="s">
        <v>6</v>
      </c>
      <c r="F791" s="103">
        <v>1</v>
      </c>
      <c r="G791" s="103">
        <v>473</v>
      </c>
      <c r="H791" s="101"/>
      <c r="I791" s="101"/>
      <c r="J791" s="111"/>
    </row>
    <row r="792" spans="1:10" ht="14.4" x14ac:dyDescent="0.3">
      <c r="A792" s="110" t="str">
        <f t="shared" si="12"/>
        <v>S158/i/Nat1</v>
      </c>
      <c r="B792" s="101" t="s">
        <v>2635</v>
      </c>
      <c r="C792" s="101" t="s">
        <v>814</v>
      </c>
      <c r="D792" s="102">
        <v>1</v>
      </c>
      <c r="E792" s="101" t="s">
        <v>6</v>
      </c>
      <c r="F792" s="102">
        <v>1</v>
      </c>
      <c r="G792" s="103">
        <v>473</v>
      </c>
      <c r="H792" s="101"/>
      <c r="I792" s="101"/>
      <c r="J792" s="111"/>
    </row>
    <row r="793" spans="1:10" ht="14.4" x14ac:dyDescent="0.3">
      <c r="A793" s="110" t="str">
        <f t="shared" si="12"/>
        <v>S158/i/Nat4</v>
      </c>
      <c r="B793" s="101" t="s">
        <v>2635</v>
      </c>
      <c r="C793" s="101" t="s">
        <v>814</v>
      </c>
      <c r="D793" s="102">
        <v>4</v>
      </c>
      <c r="E793" s="101" t="s">
        <v>6</v>
      </c>
      <c r="F793" s="102">
        <v>4</v>
      </c>
      <c r="G793" s="103">
        <v>420</v>
      </c>
      <c r="H793" s="101"/>
      <c r="I793" s="101"/>
      <c r="J793" s="111"/>
    </row>
    <row r="794" spans="1:10" ht="14.4" x14ac:dyDescent="0.3">
      <c r="A794" s="110" t="str">
        <f t="shared" si="12"/>
        <v>S158/i/Ne4</v>
      </c>
      <c r="B794" s="101" t="s">
        <v>2636</v>
      </c>
      <c r="C794" s="101" t="s">
        <v>816</v>
      </c>
      <c r="D794" s="102">
        <v>4</v>
      </c>
      <c r="E794" s="101" t="s">
        <v>6</v>
      </c>
      <c r="F794" s="103">
        <v>4</v>
      </c>
      <c r="G794" s="103">
        <v>420</v>
      </c>
      <c r="H794" s="101"/>
      <c r="I794" s="101"/>
      <c r="J794" s="111"/>
    </row>
    <row r="795" spans="1:10" ht="14.4" x14ac:dyDescent="0.3">
      <c r="A795" s="110" t="str">
        <f t="shared" si="12"/>
        <v>S158/i/Ne1</v>
      </c>
      <c r="B795" s="101" t="s">
        <v>2636</v>
      </c>
      <c r="C795" s="101" t="s">
        <v>816</v>
      </c>
      <c r="D795" s="102">
        <v>1</v>
      </c>
      <c r="E795" s="101" t="s">
        <v>6</v>
      </c>
      <c r="F795" s="102">
        <v>1</v>
      </c>
      <c r="G795" s="103">
        <v>473</v>
      </c>
      <c r="H795" s="101"/>
      <c r="I795" s="101"/>
      <c r="J795" s="111"/>
    </row>
    <row r="796" spans="1:10" ht="14.4" x14ac:dyDescent="0.3">
      <c r="A796" s="110" t="str">
        <f t="shared" si="12"/>
        <v>S158/i/Zl1</v>
      </c>
      <c r="B796" s="101" t="s">
        <v>2637</v>
      </c>
      <c r="C796" s="101" t="s">
        <v>2618</v>
      </c>
      <c r="D796" s="102">
        <v>1</v>
      </c>
      <c r="E796" s="101" t="s">
        <v>6</v>
      </c>
      <c r="F796" s="102">
        <v>1</v>
      </c>
      <c r="G796" s="103">
        <v>473</v>
      </c>
      <c r="H796" s="101"/>
      <c r="I796" s="101"/>
      <c r="J796" s="111"/>
    </row>
    <row r="797" spans="1:10" ht="14.4" x14ac:dyDescent="0.3">
      <c r="A797" s="110" t="str">
        <f t="shared" si="12"/>
        <v>S158/i/Zl4</v>
      </c>
      <c r="B797" s="101" t="s">
        <v>2637</v>
      </c>
      <c r="C797" s="101" t="s">
        <v>2618</v>
      </c>
      <c r="D797" s="102">
        <v>4</v>
      </c>
      <c r="E797" s="101" t="s">
        <v>6</v>
      </c>
      <c r="F797" s="103">
        <v>4</v>
      </c>
      <c r="G797" s="103">
        <v>420</v>
      </c>
      <c r="H797" s="101"/>
      <c r="I797" s="101"/>
      <c r="J797" s="111"/>
    </row>
    <row r="798" spans="1:10" ht="14.4" x14ac:dyDescent="0.3">
      <c r="A798" s="110" t="str">
        <f t="shared" si="12"/>
        <v>S134/s/Zl1</v>
      </c>
      <c r="B798" s="101" t="s">
        <v>2638</v>
      </c>
      <c r="C798" s="101" t="s">
        <v>2639</v>
      </c>
      <c r="D798" s="102">
        <v>1</v>
      </c>
      <c r="E798" s="101" t="s">
        <v>6</v>
      </c>
      <c r="F798" s="102">
        <v>1</v>
      </c>
      <c r="G798" s="103">
        <v>473</v>
      </c>
      <c r="H798" s="101"/>
      <c r="I798" s="101"/>
      <c r="J798" s="111"/>
    </row>
    <row r="799" spans="1:10" ht="14.4" x14ac:dyDescent="0.3">
      <c r="A799" s="110" t="str">
        <f t="shared" si="12"/>
        <v>S158/i/02L1</v>
      </c>
      <c r="B799" s="101" t="s">
        <v>2640</v>
      </c>
      <c r="C799" s="101" t="s">
        <v>2641</v>
      </c>
      <c r="D799" s="102">
        <v>1</v>
      </c>
      <c r="E799" s="101" t="s">
        <v>6</v>
      </c>
      <c r="F799" s="102">
        <v>1</v>
      </c>
      <c r="G799" s="103">
        <v>473</v>
      </c>
      <c r="H799" s="101"/>
      <c r="I799" s="101"/>
      <c r="J799" s="111"/>
    </row>
    <row r="800" spans="1:10" ht="14.4" x14ac:dyDescent="0.3">
      <c r="A800" s="110" t="str">
        <f t="shared" si="12"/>
        <v>S158/i/02L4</v>
      </c>
      <c r="B800" s="101" t="s">
        <v>2640</v>
      </c>
      <c r="C800" s="101" t="s">
        <v>2641</v>
      </c>
      <c r="D800" s="102">
        <v>4</v>
      </c>
      <c r="E800" s="101" t="s">
        <v>6</v>
      </c>
      <c r="F800" s="102">
        <v>4</v>
      </c>
      <c r="G800" s="103">
        <v>420</v>
      </c>
      <c r="H800" s="101"/>
      <c r="I800" s="101"/>
      <c r="J800" s="111"/>
    </row>
    <row r="801" spans="1:10" ht="14.4" x14ac:dyDescent="0.3">
      <c r="A801" s="110" t="str">
        <f t="shared" si="12"/>
        <v>S130/c/011</v>
      </c>
      <c r="B801" s="101" t="s">
        <v>3225</v>
      </c>
      <c r="C801" s="101" t="s">
        <v>3226</v>
      </c>
      <c r="D801" s="102">
        <v>1</v>
      </c>
      <c r="E801" s="101" t="s">
        <v>6</v>
      </c>
      <c r="F801" s="102">
        <v>1</v>
      </c>
      <c r="G801" s="102">
        <v>473</v>
      </c>
      <c r="H801" s="101"/>
      <c r="I801" s="101"/>
      <c r="J801" s="111"/>
    </row>
    <row r="802" spans="1:10" ht="14.4" x14ac:dyDescent="0.3">
      <c r="A802" s="110" t="str">
        <f t="shared" si="12"/>
        <v>S130/c/021</v>
      </c>
      <c r="B802" s="101" t="s">
        <v>3227</v>
      </c>
      <c r="C802" s="101" t="s">
        <v>3228</v>
      </c>
      <c r="D802" s="102">
        <v>1</v>
      </c>
      <c r="E802" s="101" t="s">
        <v>6</v>
      </c>
      <c r="F802" s="102">
        <v>1</v>
      </c>
      <c r="G802" s="102">
        <v>473</v>
      </c>
      <c r="H802" s="101"/>
      <c r="I802" s="101"/>
      <c r="J802" s="111"/>
    </row>
    <row r="803" spans="1:10" ht="14.4" x14ac:dyDescent="0.3">
      <c r="A803" s="110" t="str">
        <f t="shared" si="12"/>
        <v>S101/Nat/22</v>
      </c>
      <c r="B803" s="101" t="s">
        <v>3229</v>
      </c>
      <c r="C803" s="101" t="s">
        <v>3230</v>
      </c>
      <c r="D803" s="102">
        <v>2</v>
      </c>
      <c r="E803" s="101" t="s">
        <v>6</v>
      </c>
      <c r="F803" s="102">
        <v>2</v>
      </c>
      <c r="G803" s="103">
        <v>269</v>
      </c>
      <c r="H803" s="101"/>
      <c r="I803" s="101"/>
      <c r="J803" s="111"/>
    </row>
    <row r="804" spans="1:10" ht="14.4" x14ac:dyDescent="0.3">
      <c r="A804" s="110" t="str">
        <f t="shared" si="12"/>
        <v>S080/i/An1</v>
      </c>
      <c r="B804" s="101" t="s">
        <v>3231</v>
      </c>
      <c r="C804" s="101" t="s">
        <v>3232</v>
      </c>
      <c r="D804" s="102">
        <v>1</v>
      </c>
      <c r="E804" s="101" t="s">
        <v>35</v>
      </c>
      <c r="F804" s="103">
        <v>1</v>
      </c>
      <c r="G804" s="103">
        <v>42</v>
      </c>
      <c r="H804" s="101"/>
      <c r="I804" s="101"/>
      <c r="J804" s="111"/>
    </row>
    <row r="805" spans="1:10" ht="14.4" x14ac:dyDescent="0.3">
      <c r="A805" s="110" t="str">
        <f t="shared" si="12"/>
        <v>L20/tr/Zl4</v>
      </c>
      <c r="B805" s="101" t="s">
        <v>2656</v>
      </c>
      <c r="C805" s="101" t="s">
        <v>2657</v>
      </c>
      <c r="D805" s="102">
        <v>4</v>
      </c>
      <c r="E805" s="101" t="s">
        <v>6</v>
      </c>
      <c r="F805" s="103">
        <v>4</v>
      </c>
      <c r="G805" s="103">
        <v>134</v>
      </c>
      <c r="H805" s="101"/>
      <c r="I805" s="101"/>
      <c r="J805" s="111"/>
    </row>
    <row r="806" spans="1:10" ht="14.4" x14ac:dyDescent="0.3">
      <c r="A806" s="110" t="str">
        <f t="shared" si="12"/>
        <v>L20/tr/Zl100</v>
      </c>
      <c r="B806" s="101" t="s">
        <v>2656</v>
      </c>
      <c r="C806" s="101" t="s">
        <v>2657</v>
      </c>
      <c r="D806" s="102">
        <v>4</v>
      </c>
      <c r="E806" s="101" t="s">
        <v>6</v>
      </c>
      <c r="F806" s="102">
        <v>100</v>
      </c>
      <c r="G806" s="103">
        <v>127</v>
      </c>
      <c r="H806" s="101"/>
      <c r="I806" s="101"/>
      <c r="J806" s="111"/>
    </row>
    <row r="807" spans="1:10" ht="26.4" x14ac:dyDescent="0.3">
      <c r="A807" s="110" t="str">
        <f t="shared" si="12"/>
        <v>vruty/L20/10/set41</v>
      </c>
      <c r="B807" s="101" t="s">
        <v>3233</v>
      </c>
      <c r="C807" s="101" t="s">
        <v>2659</v>
      </c>
      <c r="D807" s="102">
        <v>1</v>
      </c>
      <c r="E807" s="101" t="s">
        <v>314</v>
      </c>
      <c r="F807" s="102">
        <v>1</v>
      </c>
      <c r="G807" s="103">
        <v>0</v>
      </c>
      <c r="H807" s="101"/>
      <c r="I807" s="101"/>
      <c r="J807" s="111"/>
    </row>
    <row r="808" spans="1:10" ht="14.4" x14ac:dyDescent="0.3">
      <c r="A808" s="110" t="str">
        <f t="shared" si="12"/>
        <v>L20/03/Zl4</v>
      </c>
      <c r="B808" s="101" t="s">
        <v>2660</v>
      </c>
      <c r="C808" s="101" t="s">
        <v>2661</v>
      </c>
      <c r="D808" s="102">
        <v>4</v>
      </c>
      <c r="E808" s="101" t="s">
        <v>6</v>
      </c>
      <c r="F808" s="103">
        <v>4</v>
      </c>
      <c r="G808" s="103">
        <v>134</v>
      </c>
      <c r="H808" s="101"/>
      <c r="I808" s="101"/>
      <c r="J808" s="111"/>
    </row>
    <row r="809" spans="1:10" ht="14.4" x14ac:dyDescent="0.3">
      <c r="A809" s="110" t="str">
        <f t="shared" si="12"/>
        <v>L20/03/Zl100</v>
      </c>
      <c r="B809" s="101" t="s">
        <v>2660</v>
      </c>
      <c r="C809" s="101" t="s">
        <v>2661</v>
      </c>
      <c r="D809" s="102">
        <v>4</v>
      </c>
      <c r="E809" s="101" t="s">
        <v>6</v>
      </c>
      <c r="F809" s="102">
        <v>100</v>
      </c>
      <c r="G809" s="103">
        <v>127</v>
      </c>
      <c r="H809" s="101"/>
      <c r="I809" s="101"/>
      <c r="J809" s="111"/>
    </row>
    <row r="810" spans="1:10" ht="14.4" x14ac:dyDescent="0.3">
      <c r="A810" s="110" t="str">
        <f t="shared" si="12"/>
        <v>L20/03/Al/22</v>
      </c>
      <c r="B810" s="101" t="s">
        <v>2862</v>
      </c>
      <c r="C810" s="101" t="s">
        <v>2879</v>
      </c>
      <c r="D810" s="102">
        <v>2</v>
      </c>
      <c r="E810" s="101" t="s">
        <v>6</v>
      </c>
      <c r="F810" s="102">
        <v>2</v>
      </c>
      <c r="G810" s="103">
        <v>128</v>
      </c>
      <c r="H810" s="101"/>
      <c r="I810" s="101"/>
      <c r="J810" s="111"/>
    </row>
    <row r="811" spans="1:10" ht="14.4" x14ac:dyDescent="0.3">
      <c r="A811" s="110" t="str">
        <f t="shared" si="12"/>
        <v>L20/03/An/22</v>
      </c>
      <c r="B811" s="101" t="s">
        <v>2863</v>
      </c>
      <c r="C811" s="101" t="s">
        <v>2880</v>
      </c>
      <c r="D811" s="102">
        <v>2</v>
      </c>
      <c r="E811" s="101" t="s">
        <v>6</v>
      </c>
      <c r="F811" s="102">
        <v>2</v>
      </c>
      <c r="G811" s="103">
        <v>144</v>
      </c>
      <c r="H811" s="101"/>
      <c r="I811" s="101"/>
      <c r="J811" s="111"/>
    </row>
    <row r="812" spans="1:10" ht="14.4" x14ac:dyDescent="0.3">
      <c r="A812" s="110" t="str">
        <f t="shared" si="12"/>
        <v>L20/03/Nat/22</v>
      </c>
      <c r="B812" s="101" t="s">
        <v>2864</v>
      </c>
      <c r="C812" s="101" t="s">
        <v>2881</v>
      </c>
      <c r="D812" s="102">
        <v>2</v>
      </c>
      <c r="E812" s="101" t="s">
        <v>6</v>
      </c>
      <c r="F812" s="102">
        <v>2</v>
      </c>
      <c r="G812" s="103">
        <v>128</v>
      </c>
      <c r="H812" s="101"/>
      <c r="I812" s="101"/>
      <c r="J812" s="111"/>
    </row>
    <row r="813" spans="1:10" ht="14.4" x14ac:dyDescent="0.3">
      <c r="A813" s="110" t="str">
        <f t="shared" si="12"/>
        <v>L20/tr/An/22</v>
      </c>
      <c r="B813" s="101" t="s">
        <v>2869</v>
      </c>
      <c r="C813" s="101" t="s">
        <v>2882</v>
      </c>
      <c r="D813" s="102">
        <v>2</v>
      </c>
      <c r="E813" s="101" t="s">
        <v>6</v>
      </c>
      <c r="F813" s="102">
        <v>2</v>
      </c>
      <c r="G813" s="103">
        <v>144</v>
      </c>
      <c r="H813" s="101"/>
      <c r="I813" s="101"/>
      <c r="J813" s="111"/>
    </row>
    <row r="814" spans="1:10" ht="14.4" x14ac:dyDescent="0.3">
      <c r="A814" s="110" t="str">
        <f t="shared" si="12"/>
        <v>L20/tr/Nat/22</v>
      </c>
      <c r="B814" s="101" t="s">
        <v>2870</v>
      </c>
      <c r="C814" s="101" t="s">
        <v>2883</v>
      </c>
      <c r="D814" s="102">
        <v>2</v>
      </c>
      <c r="E814" s="101" t="s">
        <v>6</v>
      </c>
      <c r="F814" s="102">
        <v>2</v>
      </c>
      <c r="G814" s="103">
        <v>128</v>
      </c>
      <c r="H814" s="101"/>
      <c r="I814" s="101"/>
      <c r="J814" s="111"/>
    </row>
    <row r="815" spans="1:10" ht="14.4" x14ac:dyDescent="0.3">
      <c r="A815" s="110" t="str">
        <f t="shared" si="12"/>
        <v>L20/03/Zl/22</v>
      </c>
      <c r="B815" s="101" t="s">
        <v>2884</v>
      </c>
      <c r="C815" s="101" t="s">
        <v>2885</v>
      </c>
      <c r="D815" s="102">
        <v>2</v>
      </c>
      <c r="E815" s="101" t="s">
        <v>6</v>
      </c>
      <c r="F815" s="102">
        <v>2</v>
      </c>
      <c r="G815" s="103">
        <v>144</v>
      </c>
      <c r="H815" s="101"/>
      <c r="I815" s="101"/>
      <c r="J815" s="111"/>
    </row>
    <row r="816" spans="1:10" ht="14.4" x14ac:dyDescent="0.3">
      <c r="A816" s="110" t="str">
        <f t="shared" si="12"/>
        <v>L20/03/01/22</v>
      </c>
      <c r="B816" s="101" t="s">
        <v>2886</v>
      </c>
      <c r="C816" s="101" t="s">
        <v>2887</v>
      </c>
      <c r="D816" s="102">
        <v>2</v>
      </c>
      <c r="E816" s="101" t="s">
        <v>6</v>
      </c>
      <c r="F816" s="102">
        <v>2</v>
      </c>
      <c r="G816" s="103">
        <v>144</v>
      </c>
      <c r="H816" s="101"/>
      <c r="I816" s="101"/>
      <c r="J816" s="111"/>
    </row>
    <row r="817" spans="1:10" ht="14.4" x14ac:dyDescent="0.3">
      <c r="A817" s="110" t="str">
        <f t="shared" si="12"/>
        <v>L20/03/02L/22</v>
      </c>
      <c r="B817" s="101" t="s">
        <v>2888</v>
      </c>
      <c r="C817" s="101" t="s">
        <v>2889</v>
      </c>
      <c r="D817" s="102">
        <v>2</v>
      </c>
      <c r="E817" s="101" t="s">
        <v>6</v>
      </c>
      <c r="F817" s="102">
        <v>2</v>
      </c>
      <c r="G817" s="103">
        <v>144</v>
      </c>
      <c r="H817" s="101"/>
      <c r="I817" s="101"/>
      <c r="J817" s="111"/>
    </row>
    <row r="818" spans="1:10" ht="26.4" x14ac:dyDescent="0.3">
      <c r="A818" s="110" t="str">
        <f t="shared" si="12"/>
        <v>vruty/L20/10/set21</v>
      </c>
      <c r="B818" s="101" t="s">
        <v>3234</v>
      </c>
      <c r="C818" s="101" t="s">
        <v>3235</v>
      </c>
      <c r="D818" s="102">
        <v>1</v>
      </c>
      <c r="E818" s="101" t="s">
        <v>314</v>
      </c>
      <c r="F818" s="102">
        <v>1</v>
      </c>
      <c r="G818" s="103">
        <v>0</v>
      </c>
      <c r="H818" s="101"/>
      <c r="I818" s="101"/>
      <c r="J818" s="111"/>
    </row>
    <row r="819" spans="1:10" ht="14.4" x14ac:dyDescent="0.3">
      <c r="A819" s="110" t="str">
        <f t="shared" si="12"/>
        <v>L20/03/Ne/22</v>
      </c>
      <c r="B819" s="101" t="s">
        <v>2865</v>
      </c>
      <c r="C819" s="101" t="s">
        <v>2876</v>
      </c>
      <c r="D819" s="102">
        <v>2</v>
      </c>
      <c r="E819" s="101" t="s">
        <v>6</v>
      </c>
      <c r="F819" s="102">
        <v>2</v>
      </c>
      <c r="G819" s="103">
        <v>144</v>
      </c>
      <c r="H819" s="101"/>
      <c r="I819" s="101"/>
      <c r="J819" s="111"/>
    </row>
    <row r="820" spans="1:10" ht="14.4" x14ac:dyDescent="0.3">
      <c r="A820" s="110" t="str">
        <f t="shared" si="12"/>
        <v>L20/tr/Zl/22</v>
      </c>
      <c r="B820" s="101" t="s">
        <v>2877</v>
      </c>
      <c r="C820" s="101" t="s">
        <v>2878</v>
      </c>
      <c r="D820" s="102">
        <v>2</v>
      </c>
      <c r="E820" s="101" t="s">
        <v>6</v>
      </c>
      <c r="F820" s="102">
        <v>2</v>
      </c>
      <c r="G820" s="103">
        <v>144</v>
      </c>
      <c r="H820" s="101"/>
      <c r="I820" s="101"/>
      <c r="J820" s="111"/>
    </row>
    <row r="821" spans="1:10" ht="14.4" x14ac:dyDescent="0.3">
      <c r="A821" s="110" t="str">
        <f t="shared" si="12"/>
        <v>L20/03/014</v>
      </c>
      <c r="B821" s="101" t="s">
        <v>2652</v>
      </c>
      <c r="C821" s="101" t="s">
        <v>2653</v>
      </c>
      <c r="D821" s="102">
        <v>4</v>
      </c>
      <c r="E821" s="101" t="s">
        <v>6</v>
      </c>
      <c r="F821" s="102">
        <v>4</v>
      </c>
      <c r="G821" s="103">
        <v>134</v>
      </c>
      <c r="H821" s="101"/>
      <c r="I821" s="101"/>
      <c r="J821" s="111"/>
    </row>
    <row r="822" spans="1:10" ht="14.4" x14ac:dyDescent="0.3">
      <c r="A822" s="110" t="str">
        <f t="shared" si="12"/>
        <v>L20/03/02L4</v>
      </c>
      <c r="B822" s="101" t="s">
        <v>2654</v>
      </c>
      <c r="C822" s="101" t="s">
        <v>2655</v>
      </c>
      <c r="D822" s="102">
        <v>4</v>
      </c>
      <c r="E822" s="101" t="s">
        <v>6</v>
      </c>
      <c r="F822" s="102">
        <v>4</v>
      </c>
      <c r="G822" s="103">
        <v>134</v>
      </c>
      <c r="H822" s="101"/>
      <c r="I822" s="101"/>
      <c r="J822" s="111"/>
    </row>
    <row r="823" spans="1:10" ht="14.4" x14ac:dyDescent="0.3">
      <c r="A823" s="110" t="str">
        <f t="shared" si="12"/>
        <v>L40/Ne4</v>
      </c>
      <c r="B823" s="101" t="s">
        <v>928</v>
      </c>
      <c r="C823" s="101" t="s">
        <v>929</v>
      </c>
      <c r="D823" s="102">
        <v>4</v>
      </c>
      <c r="E823" s="101" t="s">
        <v>6</v>
      </c>
      <c r="F823" s="102">
        <v>4</v>
      </c>
      <c r="G823" s="103">
        <v>180</v>
      </c>
      <c r="H823" s="101"/>
      <c r="I823" s="101"/>
      <c r="J823" s="111"/>
    </row>
    <row r="824" spans="1:10" ht="14.4" x14ac:dyDescent="0.3">
      <c r="A824" s="110" t="str">
        <f t="shared" si="12"/>
        <v>L40/Ne60</v>
      </c>
      <c r="B824" s="101" t="s">
        <v>928</v>
      </c>
      <c r="C824" s="101" t="s">
        <v>929</v>
      </c>
      <c r="D824" s="102">
        <v>4</v>
      </c>
      <c r="E824" s="101" t="s">
        <v>6</v>
      </c>
      <c r="F824" s="102">
        <v>60</v>
      </c>
      <c r="G824" s="103">
        <v>177</v>
      </c>
      <c r="H824" s="101"/>
      <c r="I824" s="101"/>
      <c r="J824" s="111"/>
    </row>
    <row r="825" spans="1:10" ht="14.4" x14ac:dyDescent="0.3">
      <c r="A825" s="110" t="str">
        <f t="shared" si="12"/>
        <v>L20/tr/Ne4</v>
      </c>
      <c r="B825" s="101" t="s">
        <v>899</v>
      </c>
      <c r="C825" s="101" t="s">
        <v>900</v>
      </c>
      <c r="D825" s="102">
        <v>4</v>
      </c>
      <c r="E825" s="101" t="s">
        <v>6</v>
      </c>
      <c r="F825" s="102">
        <v>4</v>
      </c>
      <c r="G825" s="103">
        <v>134</v>
      </c>
      <c r="H825" s="101"/>
      <c r="I825" s="101"/>
      <c r="J825" s="111"/>
    </row>
    <row r="826" spans="1:10" ht="14.4" x14ac:dyDescent="0.3">
      <c r="A826" s="110" t="str">
        <f t="shared" si="12"/>
        <v>L20/tr/Ne100</v>
      </c>
      <c r="B826" s="101" t="s">
        <v>899</v>
      </c>
      <c r="C826" s="101" t="s">
        <v>900</v>
      </c>
      <c r="D826" s="102">
        <v>4</v>
      </c>
      <c r="E826" s="101" t="s">
        <v>6</v>
      </c>
      <c r="F826" s="102">
        <v>100</v>
      </c>
      <c r="G826" s="103">
        <v>127</v>
      </c>
      <c r="H826" s="101"/>
      <c r="I826" s="101"/>
      <c r="J826" s="111"/>
    </row>
    <row r="827" spans="1:10" ht="14.4" x14ac:dyDescent="0.3">
      <c r="A827" s="110" t="str">
        <f t="shared" si="12"/>
        <v>L20/tr/Al4</v>
      </c>
      <c r="B827" s="101" t="s">
        <v>893</v>
      </c>
      <c r="C827" s="101" t="s">
        <v>894</v>
      </c>
      <c r="D827" s="102">
        <v>4</v>
      </c>
      <c r="E827" s="101" t="s">
        <v>6</v>
      </c>
      <c r="F827" s="102">
        <v>4</v>
      </c>
      <c r="G827" s="103">
        <v>118</v>
      </c>
      <c r="H827" s="101"/>
      <c r="I827" s="101"/>
      <c r="J827" s="111"/>
    </row>
    <row r="828" spans="1:10" ht="14.4" x14ac:dyDescent="0.3">
      <c r="A828" s="110" t="str">
        <f t="shared" si="12"/>
        <v>L20/tr/Al100</v>
      </c>
      <c r="B828" s="101" t="s">
        <v>893</v>
      </c>
      <c r="C828" s="101" t="s">
        <v>894</v>
      </c>
      <c r="D828" s="102">
        <v>4</v>
      </c>
      <c r="E828" s="101" t="s">
        <v>6</v>
      </c>
      <c r="F828" s="102">
        <v>100</v>
      </c>
      <c r="G828" s="103">
        <v>112</v>
      </c>
      <c r="H828" s="101"/>
      <c r="I828" s="101"/>
      <c r="J828" s="111"/>
    </row>
    <row r="829" spans="1:10" ht="14.4" x14ac:dyDescent="0.3">
      <c r="A829" s="110" t="str">
        <f t="shared" si="12"/>
        <v>L20/tr/Nat100</v>
      </c>
      <c r="B829" s="101" t="s">
        <v>897</v>
      </c>
      <c r="C829" s="101" t="s">
        <v>898</v>
      </c>
      <c r="D829" s="102">
        <v>4</v>
      </c>
      <c r="E829" s="101" t="s">
        <v>6</v>
      </c>
      <c r="F829" s="102">
        <v>100</v>
      </c>
      <c r="G829" s="103">
        <v>112</v>
      </c>
      <c r="H829" s="101"/>
      <c r="I829" s="101"/>
      <c r="J829" s="111"/>
    </row>
    <row r="830" spans="1:10" ht="14.4" x14ac:dyDescent="0.3">
      <c r="A830" s="110" t="str">
        <f t="shared" si="12"/>
        <v>L20/tr/Nat4</v>
      </c>
      <c r="B830" s="101" t="s">
        <v>897</v>
      </c>
      <c r="C830" s="101" t="s">
        <v>898</v>
      </c>
      <c r="D830" s="102">
        <v>4</v>
      </c>
      <c r="E830" s="101" t="s">
        <v>6</v>
      </c>
      <c r="F830" s="102">
        <v>4</v>
      </c>
      <c r="G830" s="103">
        <v>118</v>
      </c>
      <c r="H830" s="101"/>
      <c r="I830" s="101"/>
      <c r="J830" s="111"/>
    </row>
    <row r="831" spans="1:10" ht="14.4" x14ac:dyDescent="0.3">
      <c r="A831" s="110" t="str">
        <f t="shared" ref="A831:A894" si="13">_xlfn.CONCAT(B831,F831)</f>
        <v>L20/tr/02L4</v>
      </c>
      <c r="B831" s="101" t="s">
        <v>891</v>
      </c>
      <c r="C831" s="101" t="s">
        <v>892</v>
      </c>
      <c r="D831" s="102">
        <v>4</v>
      </c>
      <c r="E831" s="101" t="s">
        <v>6</v>
      </c>
      <c r="F831" s="102">
        <v>4</v>
      </c>
      <c r="G831" s="103">
        <v>134</v>
      </c>
      <c r="H831" s="101"/>
      <c r="I831" s="101"/>
      <c r="J831" s="111"/>
    </row>
    <row r="832" spans="1:10" ht="14.4" x14ac:dyDescent="0.3">
      <c r="A832" s="110" t="str">
        <f t="shared" si="13"/>
        <v>L20/tr/02L100</v>
      </c>
      <c r="B832" s="101" t="s">
        <v>891</v>
      </c>
      <c r="C832" s="101" t="s">
        <v>892</v>
      </c>
      <c r="D832" s="102">
        <v>4</v>
      </c>
      <c r="E832" s="101" t="s">
        <v>6</v>
      </c>
      <c r="F832" s="102">
        <v>100</v>
      </c>
      <c r="G832" s="103">
        <v>127</v>
      </c>
      <c r="H832" s="101"/>
      <c r="I832" s="101"/>
      <c r="J832" s="111"/>
    </row>
    <row r="833" spans="1:10" ht="14.4" x14ac:dyDescent="0.3">
      <c r="A833" s="110" t="str">
        <f t="shared" si="13"/>
        <v>L20/tr/01100</v>
      </c>
      <c r="B833" s="101" t="s">
        <v>889</v>
      </c>
      <c r="C833" s="101" t="s">
        <v>890</v>
      </c>
      <c r="D833" s="102">
        <v>4</v>
      </c>
      <c r="E833" s="101" t="s">
        <v>6</v>
      </c>
      <c r="F833" s="102">
        <v>100</v>
      </c>
      <c r="G833" s="103">
        <v>127</v>
      </c>
      <c r="H833" s="101"/>
      <c r="I833" s="101"/>
      <c r="J833" s="111"/>
    </row>
    <row r="834" spans="1:10" ht="14.4" x14ac:dyDescent="0.3">
      <c r="A834" s="110" t="str">
        <f t="shared" si="13"/>
        <v>L20/tr/014</v>
      </c>
      <c r="B834" s="101" t="s">
        <v>889</v>
      </c>
      <c r="C834" s="101" t="s">
        <v>890</v>
      </c>
      <c r="D834" s="102">
        <v>4</v>
      </c>
      <c r="E834" s="101" t="s">
        <v>6</v>
      </c>
      <c r="F834" s="102">
        <v>4</v>
      </c>
      <c r="G834" s="103">
        <v>134</v>
      </c>
      <c r="H834" s="101"/>
      <c r="I834" s="101"/>
      <c r="J834" s="111"/>
    </row>
    <row r="835" spans="1:10" ht="14.4" x14ac:dyDescent="0.3">
      <c r="A835" s="110" t="str">
        <f t="shared" si="13"/>
        <v>L20/lep4</v>
      </c>
      <c r="B835" s="101" t="s">
        <v>887</v>
      </c>
      <c r="C835" s="101" t="s">
        <v>888</v>
      </c>
      <c r="D835" s="102">
        <v>4</v>
      </c>
      <c r="E835" s="101" t="s">
        <v>6</v>
      </c>
      <c r="F835" s="102">
        <v>4</v>
      </c>
      <c r="G835" s="103">
        <v>21</v>
      </c>
      <c r="H835" s="101"/>
      <c r="I835" s="101"/>
      <c r="J835" s="111"/>
    </row>
    <row r="836" spans="1:10" ht="14.4" x14ac:dyDescent="0.3">
      <c r="A836" s="110" t="str">
        <f t="shared" si="13"/>
        <v>L220/Ne96</v>
      </c>
      <c r="B836" s="101" t="s">
        <v>903</v>
      </c>
      <c r="C836" s="101" t="s">
        <v>904</v>
      </c>
      <c r="D836" s="102">
        <v>4</v>
      </c>
      <c r="E836" s="101" t="s">
        <v>6</v>
      </c>
      <c r="F836" s="102">
        <v>96</v>
      </c>
      <c r="G836" s="103">
        <v>194</v>
      </c>
      <c r="H836" s="101"/>
      <c r="I836" s="101"/>
      <c r="J836" s="111"/>
    </row>
    <row r="837" spans="1:10" ht="14.4" x14ac:dyDescent="0.3">
      <c r="A837" s="110" t="str">
        <f t="shared" si="13"/>
        <v>L220/Ne4</v>
      </c>
      <c r="B837" s="101" t="s">
        <v>903</v>
      </c>
      <c r="C837" s="101" t="s">
        <v>904</v>
      </c>
      <c r="D837" s="102">
        <v>4</v>
      </c>
      <c r="E837" s="101" t="s">
        <v>6</v>
      </c>
      <c r="F837" s="102">
        <v>4</v>
      </c>
      <c r="G837" s="103">
        <v>204</v>
      </c>
      <c r="H837" s="101"/>
      <c r="I837" s="101"/>
      <c r="J837" s="111"/>
    </row>
    <row r="838" spans="1:10" ht="14.4" x14ac:dyDescent="0.3">
      <c r="A838" s="110" t="str">
        <f t="shared" si="13"/>
        <v>L20/03/An4</v>
      </c>
      <c r="B838" s="101" t="s">
        <v>881</v>
      </c>
      <c r="C838" s="101" t="s">
        <v>882</v>
      </c>
      <c r="D838" s="102">
        <v>4</v>
      </c>
      <c r="E838" s="101" t="s">
        <v>6</v>
      </c>
      <c r="F838" s="102">
        <v>4</v>
      </c>
      <c r="G838" s="103">
        <v>134</v>
      </c>
      <c r="H838" s="101"/>
      <c r="I838" s="101"/>
      <c r="J838" s="111"/>
    </row>
    <row r="839" spans="1:10" ht="14.4" x14ac:dyDescent="0.3">
      <c r="A839" s="110" t="str">
        <f t="shared" si="13"/>
        <v>L20/03/An100</v>
      </c>
      <c r="B839" s="101" t="s">
        <v>881</v>
      </c>
      <c r="C839" s="101" t="s">
        <v>882</v>
      </c>
      <c r="D839" s="102">
        <v>4</v>
      </c>
      <c r="E839" s="101" t="s">
        <v>6</v>
      </c>
      <c r="F839" s="102">
        <v>100</v>
      </c>
      <c r="G839" s="103">
        <v>127</v>
      </c>
      <c r="H839" s="101"/>
      <c r="I839" s="101"/>
      <c r="J839" s="111"/>
    </row>
    <row r="840" spans="1:10" ht="14.4" x14ac:dyDescent="0.3">
      <c r="A840" s="110" t="str">
        <f t="shared" si="13"/>
        <v>L20/tr/An100</v>
      </c>
      <c r="B840" s="101" t="s">
        <v>895</v>
      </c>
      <c r="C840" s="101" t="s">
        <v>896</v>
      </c>
      <c r="D840" s="102">
        <v>4</v>
      </c>
      <c r="E840" s="101" t="s">
        <v>6</v>
      </c>
      <c r="F840" s="102">
        <v>100</v>
      </c>
      <c r="G840" s="103">
        <v>127</v>
      </c>
      <c r="H840" s="101"/>
      <c r="I840" s="101"/>
      <c r="J840" s="111"/>
    </row>
    <row r="841" spans="1:10" ht="14.4" x14ac:dyDescent="0.3">
      <c r="A841" s="110" t="str">
        <f t="shared" si="13"/>
        <v>L20/tr/An4</v>
      </c>
      <c r="B841" s="101" t="s">
        <v>895</v>
      </c>
      <c r="C841" s="101" t="s">
        <v>896</v>
      </c>
      <c r="D841" s="102">
        <v>4</v>
      </c>
      <c r="E841" s="101" t="s">
        <v>6</v>
      </c>
      <c r="F841" s="102">
        <v>4</v>
      </c>
      <c r="G841" s="103">
        <v>134</v>
      </c>
      <c r="H841" s="101"/>
      <c r="I841" s="101"/>
      <c r="J841" s="111"/>
    </row>
    <row r="842" spans="1:10" ht="14.4" x14ac:dyDescent="0.3">
      <c r="A842" s="110" t="str">
        <f t="shared" si="13"/>
        <v>L20/tr/01/22</v>
      </c>
      <c r="B842" s="101" t="s">
        <v>2866</v>
      </c>
      <c r="C842" s="101" t="s">
        <v>2872</v>
      </c>
      <c r="D842" s="102">
        <v>2</v>
      </c>
      <c r="E842" s="101" t="s">
        <v>6</v>
      </c>
      <c r="F842" s="102">
        <v>2</v>
      </c>
      <c r="G842" s="102">
        <v>144</v>
      </c>
      <c r="H842" s="101"/>
      <c r="I842" s="101"/>
      <c r="J842" s="111"/>
    </row>
    <row r="843" spans="1:10" ht="14.4" x14ac:dyDescent="0.3">
      <c r="A843" s="110" t="str">
        <f t="shared" si="13"/>
        <v>L20/tr/Ne/22</v>
      </c>
      <c r="B843" s="101" t="s">
        <v>2871</v>
      </c>
      <c r="C843" s="101" t="s">
        <v>2873</v>
      </c>
      <c r="D843" s="102">
        <v>2</v>
      </c>
      <c r="E843" s="101" t="s">
        <v>6</v>
      </c>
      <c r="F843" s="102">
        <v>2</v>
      </c>
      <c r="G843" s="103">
        <v>144</v>
      </c>
      <c r="H843" s="101"/>
      <c r="I843" s="101"/>
      <c r="J843" s="111"/>
    </row>
    <row r="844" spans="1:10" ht="14.4" x14ac:dyDescent="0.3">
      <c r="A844" s="110" t="str">
        <f t="shared" si="13"/>
        <v>L20/tr/Al/22</v>
      </c>
      <c r="B844" s="101" t="s">
        <v>2868</v>
      </c>
      <c r="C844" s="101" t="s">
        <v>2874</v>
      </c>
      <c r="D844" s="102">
        <v>2</v>
      </c>
      <c r="E844" s="101" t="s">
        <v>6</v>
      </c>
      <c r="F844" s="102">
        <v>2</v>
      </c>
      <c r="G844" s="103">
        <v>128</v>
      </c>
      <c r="H844" s="101"/>
      <c r="I844" s="101"/>
      <c r="J844" s="111"/>
    </row>
    <row r="845" spans="1:10" ht="14.4" x14ac:dyDescent="0.3">
      <c r="A845" s="110" t="str">
        <f t="shared" si="13"/>
        <v>L20/tr/02L/22</v>
      </c>
      <c r="B845" s="101" t="s">
        <v>2867</v>
      </c>
      <c r="C845" s="101" t="s">
        <v>2875</v>
      </c>
      <c r="D845" s="102">
        <v>2</v>
      </c>
      <c r="E845" s="101" t="s">
        <v>6</v>
      </c>
      <c r="F845" s="102">
        <v>2</v>
      </c>
      <c r="G845" s="103">
        <v>144</v>
      </c>
      <c r="H845" s="101"/>
      <c r="I845" s="101"/>
      <c r="J845" s="111"/>
    </row>
    <row r="846" spans="1:10" ht="14.4" x14ac:dyDescent="0.3">
      <c r="A846" s="110" t="str">
        <f t="shared" si="13"/>
        <v>L09/014,2</v>
      </c>
      <c r="B846" s="101" t="s">
        <v>835</v>
      </c>
      <c r="C846" s="101" t="s">
        <v>836</v>
      </c>
      <c r="D846" s="102">
        <v>4.2</v>
      </c>
      <c r="E846" s="101" t="s">
        <v>6</v>
      </c>
      <c r="F846" s="102">
        <v>4.2</v>
      </c>
      <c r="G846" s="103">
        <v>32</v>
      </c>
      <c r="H846" s="101"/>
      <c r="I846" s="101"/>
      <c r="J846" s="111"/>
    </row>
    <row r="847" spans="1:10" ht="14.4" x14ac:dyDescent="0.3">
      <c r="A847" s="110" t="str">
        <f t="shared" si="13"/>
        <v>L09/024,2</v>
      </c>
      <c r="B847" s="101" t="s">
        <v>837</v>
      </c>
      <c r="C847" s="101" t="s">
        <v>838</v>
      </c>
      <c r="D847" s="102">
        <v>4.2</v>
      </c>
      <c r="E847" s="101" t="s">
        <v>6</v>
      </c>
      <c r="F847" s="102">
        <v>4.2</v>
      </c>
      <c r="G847" s="103">
        <v>32</v>
      </c>
      <c r="H847" s="101"/>
      <c r="I847" s="101"/>
      <c r="J847" s="111"/>
    </row>
    <row r="848" spans="1:10" ht="14.4" x14ac:dyDescent="0.3">
      <c r="A848" s="110" t="str">
        <f t="shared" si="13"/>
        <v>L09/034,2</v>
      </c>
      <c r="B848" s="101" t="s">
        <v>839</v>
      </c>
      <c r="C848" s="101" t="s">
        <v>840</v>
      </c>
      <c r="D848" s="102">
        <v>4.2</v>
      </c>
      <c r="E848" s="101" t="s">
        <v>6</v>
      </c>
      <c r="F848" s="102">
        <v>4.2</v>
      </c>
      <c r="G848" s="103">
        <v>32</v>
      </c>
      <c r="H848" s="101"/>
      <c r="I848" s="101"/>
      <c r="J848" s="111"/>
    </row>
    <row r="849" spans="1:10" ht="14.4" x14ac:dyDescent="0.3">
      <c r="A849" s="110" t="str">
        <f t="shared" si="13"/>
        <v>L09/134,2</v>
      </c>
      <c r="B849" s="101" t="s">
        <v>841</v>
      </c>
      <c r="C849" s="101" t="s">
        <v>842</v>
      </c>
      <c r="D849" s="102">
        <v>4.2</v>
      </c>
      <c r="E849" s="101" t="s">
        <v>6</v>
      </c>
      <c r="F849" s="102">
        <v>4.2</v>
      </c>
      <c r="G849" s="103">
        <v>32</v>
      </c>
      <c r="H849" s="101"/>
      <c r="I849" s="101"/>
      <c r="J849" s="111"/>
    </row>
    <row r="850" spans="1:10" ht="14.4" x14ac:dyDescent="0.3">
      <c r="A850" s="110" t="str">
        <f t="shared" si="13"/>
        <v>L16/tr3</v>
      </c>
      <c r="B850" s="101" t="s">
        <v>874</v>
      </c>
      <c r="C850" s="101" t="s">
        <v>875</v>
      </c>
      <c r="D850" s="102">
        <v>3</v>
      </c>
      <c r="E850" s="101" t="s">
        <v>6</v>
      </c>
      <c r="F850" s="102">
        <v>3</v>
      </c>
      <c r="G850" s="103">
        <v>27</v>
      </c>
      <c r="H850" s="101"/>
      <c r="I850" s="101"/>
      <c r="J850" s="111"/>
    </row>
    <row r="851" spans="1:10" ht="14.4" x14ac:dyDescent="0.3">
      <c r="A851" s="110" t="str">
        <f t="shared" si="13"/>
        <v>L16/tr150</v>
      </c>
      <c r="B851" s="101" t="s">
        <v>874</v>
      </c>
      <c r="C851" s="101" t="s">
        <v>875</v>
      </c>
      <c r="D851" s="102">
        <v>3</v>
      </c>
      <c r="E851" s="101" t="s">
        <v>6</v>
      </c>
      <c r="F851" s="103">
        <v>150</v>
      </c>
      <c r="G851" s="103">
        <v>25</v>
      </c>
      <c r="H851" s="101"/>
      <c r="I851" s="101"/>
      <c r="J851" s="111"/>
    </row>
    <row r="852" spans="1:10" ht="14.4" x14ac:dyDescent="0.3">
      <c r="A852" s="110" t="str">
        <f t="shared" si="13"/>
        <v>L11/NeB4</v>
      </c>
      <c r="B852" s="101" t="s">
        <v>849</v>
      </c>
      <c r="C852" s="101" t="s">
        <v>850</v>
      </c>
      <c r="D852" s="102">
        <v>4</v>
      </c>
      <c r="E852" s="101" t="s">
        <v>6</v>
      </c>
      <c r="F852" s="103">
        <v>4</v>
      </c>
      <c r="G852" s="103">
        <v>174</v>
      </c>
      <c r="H852" s="101"/>
      <c r="I852" s="101"/>
      <c r="J852" s="111"/>
    </row>
    <row r="853" spans="1:10" ht="14.4" x14ac:dyDescent="0.3">
      <c r="A853" s="110" t="str">
        <f t="shared" si="13"/>
        <v>L11/NeB140</v>
      </c>
      <c r="B853" s="101" t="s">
        <v>849</v>
      </c>
      <c r="C853" s="101" t="s">
        <v>850</v>
      </c>
      <c r="D853" s="102">
        <v>4</v>
      </c>
      <c r="E853" s="101" t="s">
        <v>6</v>
      </c>
      <c r="F853" s="102">
        <v>140</v>
      </c>
      <c r="G853" s="103">
        <v>165</v>
      </c>
      <c r="H853" s="101"/>
      <c r="I853" s="101"/>
      <c r="J853" s="111"/>
    </row>
    <row r="854" spans="1:10" ht="14.4" x14ac:dyDescent="0.3">
      <c r="A854" s="110" t="str">
        <f t="shared" si="13"/>
        <v>L11/Nat4</v>
      </c>
      <c r="B854" s="101" t="s">
        <v>847</v>
      </c>
      <c r="C854" s="101" t="s">
        <v>848</v>
      </c>
      <c r="D854" s="102">
        <v>4</v>
      </c>
      <c r="E854" s="101" t="s">
        <v>6</v>
      </c>
      <c r="F854" s="102">
        <v>4</v>
      </c>
      <c r="G854" s="103">
        <v>159</v>
      </c>
      <c r="H854" s="101"/>
      <c r="I854" s="101"/>
      <c r="J854" s="111"/>
    </row>
    <row r="855" spans="1:10" ht="14.4" x14ac:dyDescent="0.3">
      <c r="A855" s="110" t="str">
        <f t="shared" si="13"/>
        <v>L11/Nat140</v>
      </c>
      <c r="B855" s="101" t="s">
        <v>847</v>
      </c>
      <c r="C855" s="101" t="s">
        <v>848</v>
      </c>
      <c r="D855" s="102">
        <v>4</v>
      </c>
      <c r="E855" s="101" t="s">
        <v>6</v>
      </c>
      <c r="F855" s="103">
        <v>140</v>
      </c>
      <c r="G855" s="103">
        <v>151</v>
      </c>
      <c r="H855" s="101"/>
      <c r="I855" s="101"/>
      <c r="J855" s="111"/>
    </row>
    <row r="856" spans="1:10" ht="14.4" x14ac:dyDescent="0.3">
      <c r="A856" s="110" t="str">
        <f t="shared" si="13"/>
        <v>L230/Ne4</v>
      </c>
      <c r="B856" s="101" t="s">
        <v>905</v>
      </c>
      <c r="C856" s="101" t="s">
        <v>904</v>
      </c>
      <c r="D856" s="102">
        <v>4</v>
      </c>
      <c r="E856" s="101" t="s">
        <v>6</v>
      </c>
      <c r="F856" s="103">
        <v>4</v>
      </c>
      <c r="G856" s="103">
        <v>137</v>
      </c>
      <c r="H856" s="101"/>
      <c r="I856" s="101"/>
      <c r="J856" s="111"/>
    </row>
    <row r="857" spans="1:10" ht="14.4" x14ac:dyDescent="0.3">
      <c r="A857" s="110" t="str">
        <f t="shared" si="13"/>
        <v>L230/Ne96</v>
      </c>
      <c r="B857" s="101" t="s">
        <v>905</v>
      </c>
      <c r="C857" s="101" t="s">
        <v>904</v>
      </c>
      <c r="D857" s="102">
        <v>4</v>
      </c>
      <c r="E857" s="101" t="s">
        <v>6</v>
      </c>
      <c r="F857" s="102">
        <v>96</v>
      </c>
      <c r="G857" s="103">
        <v>133</v>
      </c>
      <c r="H857" s="101"/>
      <c r="I857" s="101"/>
      <c r="J857" s="111"/>
    </row>
    <row r="858" spans="1:10" ht="14.4" x14ac:dyDescent="0.3">
      <c r="A858" s="110" t="str">
        <f t="shared" si="13"/>
        <v>L220/Nat96</v>
      </c>
      <c r="B858" s="101" t="s">
        <v>901</v>
      </c>
      <c r="C858" s="101" t="s">
        <v>902</v>
      </c>
      <c r="D858" s="102">
        <v>4</v>
      </c>
      <c r="E858" s="101" t="s">
        <v>6</v>
      </c>
      <c r="F858" s="102">
        <v>96</v>
      </c>
      <c r="G858" s="103">
        <v>159</v>
      </c>
      <c r="H858" s="101"/>
      <c r="I858" s="101"/>
      <c r="J858" s="111"/>
    </row>
    <row r="859" spans="1:10" ht="14.4" x14ac:dyDescent="0.3">
      <c r="A859" s="110" t="str">
        <f t="shared" si="13"/>
        <v>L220/Nat4</v>
      </c>
      <c r="B859" s="101" t="s">
        <v>901</v>
      </c>
      <c r="C859" s="101" t="s">
        <v>902</v>
      </c>
      <c r="D859" s="102">
        <v>4</v>
      </c>
      <c r="E859" s="101" t="s">
        <v>6</v>
      </c>
      <c r="F859" s="103">
        <v>4</v>
      </c>
      <c r="G859" s="103">
        <v>166</v>
      </c>
      <c r="H859" s="101"/>
      <c r="I859" s="101"/>
      <c r="J859" s="111"/>
    </row>
    <row r="860" spans="1:10" ht="14.4" x14ac:dyDescent="0.3">
      <c r="A860" s="110" t="str">
        <f t="shared" si="13"/>
        <v>L11/AlB140</v>
      </c>
      <c r="B860" s="101" t="s">
        <v>845</v>
      </c>
      <c r="C860" s="101" t="s">
        <v>846</v>
      </c>
      <c r="D860" s="102">
        <v>4</v>
      </c>
      <c r="E860" s="101" t="s">
        <v>6</v>
      </c>
      <c r="F860" s="102">
        <v>140</v>
      </c>
      <c r="G860" s="103">
        <v>151</v>
      </c>
      <c r="H860" s="101"/>
      <c r="I860" s="101"/>
      <c r="J860" s="111"/>
    </row>
    <row r="861" spans="1:10" ht="14.4" x14ac:dyDescent="0.3">
      <c r="A861" s="110" t="str">
        <f t="shared" si="13"/>
        <v>L11/AlB4</v>
      </c>
      <c r="B861" s="101" t="s">
        <v>845</v>
      </c>
      <c r="C861" s="101" t="s">
        <v>846</v>
      </c>
      <c r="D861" s="102">
        <v>4</v>
      </c>
      <c r="E861" s="101" t="s">
        <v>6</v>
      </c>
      <c r="F861" s="102">
        <v>4</v>
      </c>
      <c r="G861" s="103">
        <v>159</v>
      </c>
      <c r="H861" s="101"/>
      <c r="I861" s="101"/>
      <c r="J861" s="111"/>
    </row>
    <row r="862" spans="1:10" ht="14.4" x14ac:dyDescent="0.3">
      <c r="A862" s="110" t="str">
        <f t="shared" si="13"/>
        <v>L09/tr4,2</v>
      </c>
      <c r="B862" s="101" t="s">
        <v>843</v>
      </c>
      <c r="C862" s="101" t="s">
        <v>844</v>
      </c>
      <c r="D862" s="102">
        <v>4.2</v>
      </c>
      <c r="E862" s="101" t="s">
        <v>6</v>
      </c>
      <c r="F862" s="102">
        <v>4.2</v>
      </c>
      <c r="G862" s="103">
        <v>32</v>
      </c>
      <c r="H862" s="101"/>
      <c r="I862" s="101"/>
      <c r="J862" s="111"/>
    </row>
    <row r="863" spans="1:10" ht="14.4" x14ac:dyDescent="0.3">
      <c r="A863" s="110" t="str">
        <f t="shared" si="13"/>
        <v>L25/Ne3</v>
      </c>
      <c r="B863" s="101" t="s">
        <v>912</v>
      </c>
      <c r="C863" s="101" t="s">
        <v>913</v>
      </c>
      <c r="D863" s="102">
        <v>3</v>
      </c>
      <c r="E863" s="101" t="s">
        <v>6</v>
      </c>
      <c r="F863" s="102">
        <v>3</v>
      </c>
      <c r="G863" s="103">
        <v>83</v>
      </c>
      <c r="H863" s="101"/>
      <c r="I863" s="101"/>
      <c r="J863" s="111"/>
    </row>
    <row r="864" spans="1:10" ht="14.4" x14ac:dyDescent="0.3">
      <c r="A864" s="110" t="str">
        <f t="shared" si="13"/>
        <v>L25/Ne75</v>
      </c>
      <c r="B864" s="101" t="s">
        <v>912</v>
      </c>
      <c r="C864" s="101" t="s">
        <v>913</v>
      </c>
      <c r="D864" s="102">
        <v>3</v>
      </c>
      <c r="E864" s="101" t="s">
        <v>6</v>
      </c>
      <c r="F864" s="102">
        <v>75</v>
      </c>
      <c r="G864" s="103">
        <v>80</v>
      </c>
      <c r="H864" s="101"/>
      <c r="I864" s="101"/>
      <c r="J864" s="111"/>
    </row>
    <row r="865" spans="1:10" ht="14.4" x14ac:dyDescent="0.3">
      <c r="A865" s="110" t="str">
        <f t="shared" si="13"/>
        <v>L32/tr4,2</v>
      </c>
      <c r="B865" s="101" t="s">
        <v>920</v>
      </c>
      <c r="C865" s="101" t="s">
        <v>921</v>
      </c>
      <c r="D865" s="102">
        <v>4.2</v>
      </c>
      <c r="E865" s="101" t="s">
        <v>6</v>
      </c>
      <c r="F865" s="103">
        <v>4.2</v>
      </c>
      <c r="G865" s="103">
        <v>68</v>
      </c>
      <c r="H865" s="101"/>
      <c r="I865" s="101"/>
      <c r="J865" s="111"/>
    </row>
    <row r="866" spans="1:10" ht="14.4" x14ac:dyDescent="0.3">
      <c r="A866" s="110" t="str">
        <f t="shared" si="13"/>
        <v>L32/tr176,4</v>
      </c>
      <c r="B866" s="101" t="s">
        <v>920</v>
      </c>
      <c r="C866" s="101" t="s">
        <v>921</v>
      </c>
      <c r="D866" s="102">
        <v>4.2</v>
      </c>
      <c r="E866" s="101" t="s">
        <v>6</v>
      </c>
      <c r="F866" s="102">
        <v>176.4</v>
      </c>
      <c r="G866" s="103">
        <v>66</v>
      </c>
      <c r="H866" s="101"/>
      <c r="I866" s="101"/>
      <c r="J866" s="111"/>
    </row>
    <row r="867" spans="1:10" ht="14.4" x14ac:dyDescent="0.3">
      <c r="A867" s="110" t="str">
        <f t="shared" si="13"/>
        <v>L20/03/Nat4</v>
      </c>
      <c r="B867" s="101" t="s">
        <v>883</v>
      </c>
      <c r="C867" s="101" t="s">
        <v>884</v>
      </c>
      <c r="D867" s="102">
        <v>4</v>
      </c>
      <c r="E867" s="101" t="s">
        <v>6</v>
      </c>
      <c r="F867" s="102">
        <v>4</v>
      </c>
      <c r="G867" s="103">
        <v>118</v>
      </c>
      <c r="H867" s="101"/>
      <c r="I867" s="101"/>
      <c r="J867" s="111"/>
    </row>
    <row r="868" spans="1:10" ht="14.4" x14ac:dyDescent="0.3">
      <c r="A868" s="110" t="str">
        <f t="shared" si="13"/>
        <v>L20/03/Nat100</v>
      </c>
      <c r="B868" s="101" t="s">
        <v>883</v>
      </c>
      <c r="C868" s="101" t="s">
        <v>884</v>
      </c>
      <c r="D868" s="102">
        <v>4</v>
      </c>
      <c r="E868" s="101" t="s">
        <v>6</v>
      </c>
      <c r="F868" s="103">
        <v>100</v>
      </c>
      <c r="G868" s="103">
        <v>112</v>
      </c>
      <c r="H868" s="101"/>
      <c r="I868" s="101"/>
      <c r="J868" s="111"/>
    </row>
    <row r="869" spans="1:10" ht="14.4" x14ac:dyDescent="0.3">
      <c r="A869" s="110" t="str">
        <f t="shared" si="13"/>
        <v>L20/03/Al100</v>
      </c>
      <c r="B869" s="101" t="s">
        <v>879</v>
      </c>
      <c r="C869" s="101" t="s">
        <v>880</v>
      </c>
      <c r="D869" s="102">
        <v>4</v>
      </c>
      <c r="E869" s="101" t="s">
        <v>6</v>
      </c>
      <c r="F869" s="103">
        <v>100</v>
      </c>
      <c r="G869" s="103">
        <v>112</v>
      </c>
      <c r="H869" s="101"/>
      <c r="I869" s="101"/>
      <c r="J869" s="111"/>
    </row>
    <row r="870" spans="1:10" ht="14.4" x14ac:dyDescent="0.3">
      <c r="A870" s="110" t="str">
        <f t="shared" si="13"/>
        <v>L20/03/Al4</v>
      </c>
      <c r="B870" s="101" t="s">
        <v>879</v>
      </c>
      <c r="C870" s="101" t="s">
        <v>880</v>
      </c>
      <c r="D870" s="102">
        <v>4</v>
      </c>
      <c r="E870" s="101" t="s">
        <v>6</v>
      </c>
      <c r="F870" s="102">
        <v>4</v>
      </c>
      <c r="G870" s="103">
        <v>118</v>
      </c>
      <c r="H870" s="101"/>
      <c r="I870" s="101"/>
      <c r="J870" s="111"/>
    </row>
    <row r="871" spans="1:10" ht="14.4" x14ac:dyDescent="0.3">
      <c r="A871" s="110" t="str">
        <f t="shared" si="13"/>
        <v>L20/03/Ne4</v>
      </c>
      <c r="B871" s="101" t="s">
        <v>885</v>
      </c>
      <c r="C871" s="101" t="s">
        <v>886</v>
      </c>
      <c r="D871" s="102">
        <v>4</v>
      </c>
      <c r="E871" s="101" t="s">
        <v>6</v>
      </c>
      <c r="F871" s="102">
        <v>4</v>
      </c>
      <c r="G871" s="103">
        <v>134</v>
      </c>
      <c r="H871" s="101"/>
      <c r="I871" s="101"/>
      <c r="J871" s="111"/>
    </row>
    <row r="872" spans="1:10" ht="14.4" x14ac:dyDescent="0.3">
      <c r="A872" s="110" t="str">
        <f t="shared" si="13"/>
        <v>L20/03/Ne100</v>
      </c>
      <c r="B872" s="101" t="s">
        <v>885</v>
      </c>
      <c r="C872" s="101" t="s">
        <v>886</v>
      </c>
      <c r="D872" s="102">
        <v>4</v>
      </c>
      <c r="E872" s="101" t="s">
        <v>6</v>
      </c>
      <c r="F872" s="102">
        <v>100</v>
      </c>
      <c r="G872" s="103">
        <v>127</v>
      </c>
      <c r="H872" s="101"/>
      <c r="I872" s="101"/>
      <c r="J872" s="111"/>
    </row>
    <row r="873" spans="1:10" ht="14.4" x14ac:dyDescent="0.3">
      <c r="A873" s="110" t="str">
        <f t="shared" si="13"/>
        <v>L15/A/013</v>
      </c>
      <c r="B873" s="101" t="s">
        <v>859</v>
      </c>
      <c r="C873" s="101" t="s">
        <v>860</v>
      </c>
      <c r="D873" s="102">
        <v>3</v>
      </c>
      <c r="E873" s="101" t="s">
        <v>6</v>
      </c>
      <c r="F873" s="103">
        <v>3</v>
      </c>
      <c r="G873" s="103">
        <v>114</v>
      </c>
      <c r="H873" s="101"/>
      <c r="I873" s="101"/>
      <c r="J873" s="111"/>
    </row>
    <row r="874" spans="1:10" ht="14.4" x14ac:dyDescent="0.3">
      <c r="A874" s="110" t="str">
        <f t="shared" si="13"/>
        <v>L15/A/0160</v>
      </c>
      <c r="B874" s="101" t="s">
        <v>859</v>
      </c>
      <c r="C874" s="101" t="s">
        <v>860</v>
      </c>
      <c r="D874" s="102">
        <v>3</v>
      </c>
      <c r="E874" s="101" t="s">
        <v>6</v>
      </c>
      <c r="F874" s="102">
        <v>60</v>
      </c>
      <c r="G874" s="103">
        <v>102</v>
      </c>
      <c r="H874" s="101"/>
      <c r="I874" s="101"/>
      <c r="J874" s="111"/>
    </row>
    <row r="875" spans="1:10" ht="14.4" x14ac:dyDescent="0.3">
      <c r="A875" s="110" t="str">
        <f t="shared" si="13"/>
        <v>L15/A/0260</v>
      </c>
      <c r="B875" s="101" t="s">
        <v>861</v>
      </c>
      <c r="C875" s="101" t="s">
        <v>862</v>
      </c>
      <c r="D875" s="102">
        <v>3</v>
      </c>
      <c r="E875" s="101" t="s">
        <v>6</v>
      </c>
      <c r="F875" s="103">
        <v>60</v>
      </c>
      <c r="G875" s="103">
        <v>102</v>
      </c>
      <c r="H875" s="101"/>
      <c r="I875" s="101"/>
      <c r="J875" s="111"/>
    </row>
    <row r="876" spans="1:10" ht="14.4" x14ac:dyDescent="0.3">
      <c r="A876" s="110" t="str">
        <f t="shared" si="13"/>
        <v>L15/A/023</v>
      </c>
      <c r="B876" s="101" t="s">
        <v>861</v>
      </c>
      <c r="C876" s="101" t="s">
        <v>862</v>
      </c>
      <c r="D876" s="102">
        <v>3</v>
      </c>
      <c r="E876" s="101" t="s">
        <v>6</v>
      </c>
      <c r="F876" s="103">
        <v>3</v>
      </c>
      <c r="G876" s="103">
        <v>114</v>
      </c>
      <c r="H876" s="101"/>
      <c r="I876" s="101"/>
      <c r="J876" s="111"/>
    </row>
    <row r="877" spans="1:10" ht="14.4" x14ac:dyDescent="0.3">
      <c r="A877" s="110" t="str">
        <f t="shared" si="13"/>
        <v>L15/A/Al3</v>
      </c>
      <c r="B877" s="101" t="s">
        <v>863</v>
      </c>
      <c r="C877" s="101" t="s">
        <v>864</v>
      </c>
      <c r="D877" s="102">
        <v>3</v>
      </c>
      <c r="E877" s="101" t="s">
        <v>6</v>
      </c>
      <c r="F877" s="102">
        <v>3</v>
      </c>
      <c r="G877" s="103">
        <v>114</v>
      </c>
      <c r="H877" s="101"/>
      <c r="I877" s="101"/>
      <c r="J877" s="111"/>
    </row>
    <row r="878" spans="1:10" ht="14.4" x14ac:dyDescent="0.3">
      <c r="A878" s="110" t="str">
        <f t="shared" si="13"/>
        <v>L15/A/Al60</v>
      </c>
      <c r="B878" s="101" t="s">
        <v>863</v>
      </c>
      <c r="C878" s="101" t="s">
        <v>864</v>
      </c>
      <c r="D878" s="102">
        <v>3</v>
      </c>
      <c r="E878" s="101" t="s">
        <v>6</v>
      </c>
      <c r="F878" s="102">
        <v>60</v>
      </c>
      <c r="G878" s="103">
        <v>102</v>
      </c>
      <c r="H878" s="101"/>
      <c r="I878" s="101"/>
      <c r="J878" s="111"/>
    </row>
    <row r="879" spans="1:10" ht="14.4" x14ac:dyDescent="0.3">
      <c r="A879" s="110" t="str">
        <f t="shared" si="13"/>
        <v>L15/B/0196</v>
      </c>
      <c r="B879" s="101" t="s">
        <v>867</v>
      </c>
      <c r="C879" s="101" t="s">
        <v>860</v>
      </c>
      <c r="D879" s="102">
        <v>3</v>
      </c>
      <c r="E879" s="101" t="s">
        <v>6</v>
      </c>
      <c r="F879" s="102">
        <v>96</v>
      </c>
      <c r="G879" s="103">
        <v>102</v>
      </c>
      <c r="H879" s="101"/>
      <c r="I879" s="101"/>
      <c r="J879" s="111"/>
    </row>
    <row r="880" spans="1:10" ht="14.4" x14ac:dyDescent="0.3">
      <c r="A880" s="110" t="str">
        <f t="shared" si="13"/>
        <v>L15/B/013</v>
      </c>
      <c r="B880" s="101" t="s">
        <v>867</v>
      </c>
      <c r="C880" s="101" t="s">
        <v>860</v>
      </c>
      <c r="D880" s="102">
        <v>3</v>
      </c>
      <c r="E880" s="101" t="s">
        <v>6</v>
      </c>
      <c r="F880" s="103">
        <v>3</v>
      </c>
      <c r="G880" s="103">
        <v>114</v>
      </c>
      <c r="H880" s="101"/>
      <c r="I880" s="101"/>
      <c r="J880" s="111"/>
    </row>
    <row r="881" spans="1:10" ht="14.4" x14ac:dyDescent="0.3">
      <c r="A881" s="110" t="str">
        <f t="shared" si="13"/>
        <v>L15/B/023</v>
      </c>
      <c r="B881" s="101" t="s">
        <v>868</v>
      </c>
      <c r="C881" s="101" t="s">
        <v>862</v>
      </c>
      <c r="D881" s="102">
        <v>3</v>
      </c>
      <c r="E881" s="101" t="s">
        <v>6</v>
      </c>
      <c r="F881" s="102">
        <v>3</v>
      </c>
      <c r="G881" s="103">
        <v>114</v>
      </c>
      <c r="H881" s="101"/>
      <c r="I881" s="101"/>
      <c r="J881" s="111"/>
    </row>
    <row r="882" spans="1:10" ht="14.4" x14ac:dyDescent="0.3">
      <c r="A882" s="110" t="str">
        <f t="shared" si="13"/>
        <v>L15/B/0296</v>
      </c>
      <c r="B882" s="101" t="s">
        <v>868</v>
      </c>
      <c r="C882" s="101" t="s">
        <v>862</v>
      </c>
      <c r="D882" s="102">
        <v>3</v>
      </c>
      <c r="E882" s="101" t="s">
        <v>6</v>
      </c>
      <c r="F882" s="103">
        <v>96</v>
      </c>
      <c r="G882" s="103">
        <v>102</v>
      </c>
      <c r="H882" s="101"/>
      <c r="I882" s="101"/>
      <c r="J882" s="111"/>
    </row>
    <row r="883" spans="1:10" ht="14.4" x14ac:dyDescent="0.3">
      <c r="A883" s="110" t="str">
        <f t="shared" si="13"/>
        <v>L15/A/ne3</v>
      </c>
      <c r="B883" s="101" t="s">
        <v>865</v>
      </c>
      <c r="C883" s="101" t="s">
        <v>866</v>
      </c>
      <c r="D883" s="102">
        <v>3</v>
      </c>
      <c r="E883" s="101" t="s">
        <v>6</v>
      </c>
      <c r="F883" s="102">
        <v>3</v>
      </c>
      <c r="G883" s="103">
        <v>114</v>
      </c>
      <c r="H883" s="101"/>
      <c r="I883" s="101"/>
      <c r="J883" s="111"/>
    </row>
    <row r="884" spans="1:10" ht="14.4" x14ac:dyDescent="0.3">
      <c r="A884" s="110" t="str">
        <f t="shared" si="13"/>
        <v>L15/A/ne60</v>
      </c>
      <c r="B884" s="101" t="s">
        <v>865</v>
      </c>
      <c r="C884" s="101" t="s">
        <v>866</v>
      </c>
      <c r="D884" s="102">
        <v>3</v>
      </c>
      <c r="E884" s="101" t="s">
        <v>6</v>
      </c>
      <c r="F884" s="102">
        <v>60</v>
      </c>
      <c r="G884" s="103">
        <v>102</v>
      </c>
      <c r="H884" s="101"/>
      <c r="I884" s="101"/>
      <c r="J884" s="111"/>
    </row>
    <row r="885" spans="1:10" ht="14.4" x14ac:dyDescent="0.3">
      <c r="A885" s="110" t="str">
        <f t="shared" si="13"/>
        <v>L15/B/ne96</v>
      </c>
      <c r="B885" s="101" t="s">
        <v>870</v>
      </c>
      <c r="C885" s="101" t="s">
        <v>866</v>
      </c>
      <c r="D885" s="102">
        <v>3</v>
      </c>
      <c r="E885" s="101" t="s">
        <v>6</v>
      </c>
      <c r="F885" s="102">
        <v>96</v>
      </c>
      <c r="G885" s="103">
        <v>102</v>
      </c>
      <c r="H885" s="101"/>
      <c r="I885" s="101"/>
      <c r="J885" s="111"/>
    </row>
    <row r="886" spans="1:10" ht="14.4" x14ac:dyDescent="0.3">
      <c r="A886" s="110" t="str">
        <f t="shared" si="13"/>
        <v>L15/B/ne3</v>
      </c>
      <c r="B886" s="101" t="s">
        <v>870</v>
      </c>
      <c r="C886" s="101" t="s">
        <v>866</v>
      </c>
      <c r="D886" s="102">
        <v>3</v>
      </c>
      <c r="E886" s="101" t="s">
        <v>6</v>
      </c>
      <c r="F886" s="102">
        <v>3</v>
      </c>
      <c r="G886" s="103">
        <v>114</v>
      </c>
      <c r="H886" s="101"/>
      <c r="I886" s="101"/>
      <c r="J886" s="111"/>
    </row>
    <row r="887" spans="1:10" ht="14.4" x14ac:dyDescent="0.3">
      <c r="A887" s="110" t="str">
        <f t="shared" si="13"/>
        <v>L19/tr/4200</v>
      </c>
      <c r="B887" s="101" t="s">
        <v>877</v>
      </c>
      <c r="C887" s="101" t="s">
        <v>878</v>
      </c>
      <c r="D887" s="102">
        <v>4</v>
      </c>
      <c r="E887" s="101" t="s">
        <v>6</v>
      </c>
      <c r="F887" s="102">
        <v>200</v>
      </c>
      <c r="G887" s="103">
        <v>22</v>
      </c>
      <c r="H887" s="101"/>
      <c r="I887" s="101"/>
      <c r="J887" s="111"/>
    </row>
    <row r="888" spans="1:10" ht="14.4" x14ac:dyDescent="0.3">
      <c r="A888" s="110" t="str">
        <f t="shared" si="13"/>
        <v>L19/tr/44</v>
      </c>
      <c r="B888" s="101" t="s">
        <v>877</v>
      </c>
      <c r="C888" s="101" t="s">
        <v>878</v>
      </c>
      <c r="D888" s="102">
        <v>4</v>
      </c>
      <c r="E888" s="101" t="s">
        <v>6</v>
      </c>
      <c r="F888" s="102">
        <v>4</v>
      </c>
      <c r="G888" s="103">
        <v>27</v>
      </c>
      <c r="H888" s="101"/>
      <c r="I888" s="101"/>
      <c r="J888" s="111"/>
    </row>
    <row r="889" spans="1:10" ht="14.4" x14ac:dyDescent="0.3">
      <c r="A889" s="110" t="str">
        <f t="shared" si="13"/>
        <v>L15/B/Al3</v>
      </c>
      <c r="B889" s="101" t="s">
        <v>869</v>
      </c>
      <c r="C889" s="101" t="s">
        <v>864</v>
      </c>
      <c r="D889" s="102">
        <v>3</v>
      </c>
      <c r="E889" s="101" t="s">
        <v>6</v>
      </c>
      <c r="F889" s="103">
        <v>3</v>
      </c>
      <c r="G889" s="103">
        <v>114</v>
      </c>
      <c r="H889" s="101"/>
      <c r="I889" s="101"/>
      <c r="J889" s="111"/>
    </row>
    <row r="890" spans="1:10" ht="14.4" x14ac:dyDescent="0.3">
      <c r="A890" s="110" t="str">
        <f t="shared" si="13"/>
        <v>L15/B/Al96</v>
      </c>
      <c r="B890" s="101" t="s">
        <v>869</v>
      </c>
      <c r="C890" s="101" t="s">
        <v>864</v>
      </c>
      <c r="D890" s="102">
        <v>3</v>
      </c>
      <c r="E890" s="101" t="s">
        <v>6</v>
      </c>
      <c r="F890" s="103">
        <v>96</v>
      </c>
      <c r="G890" s="103">
        <v>102</v>
      </c>
      <c r="H890" s="101"/>
      <c r="I890" s="101"/>
      <c r="J890" s="111"/>
    </row>
    <row r="891" spans="1:10" ht="14.4" x14ac:dyDescent="0.3">
      <c r="A891" s="110" t="str">
        <f t="shared" si="13"/>
        <v>L25/013</v>
      </c>
      <c r="B891" s="101" t="s">
        <v>906</v>
      </c>
      <c r="C891" s="101" t="s">
        <v>907</v>
      </c>
      <c r="D891" s="102">
        <v>3</v>
      </c>
      <c r="E891" s="101" t="s">
        <v>6</v>
      </c>
      <c r="F891" s="102">
        <v>3</v>
      </c>
      <c r="G891" s="103">
        <v>67</v>
      </c>
      <c r="H891" s="101"/>
      <c r="I891" s="101"/>
      <c r="J891" s="111"/>
    </row>
    <row r="892" spans="1:10" ht="14.4" x14ac:dyDescent="0.3">
      <c r="A892" s="110" t="str">
        <f t="shared" si="13"/>
        <v>L25/0175</v>
      </c>
      <c r="B892" s="101" t="s">
        <v>906</v>
      </c>
      <c r="C892" s="101" t="s">
        <v>907</v>
      </c>
      <c r="D892" s="102">
        <v>3</v>
      </c>
      <c r="E892" s="101" t="s">
        <v>6</v>
      </c>
      <c r="F892" s="102">
        <v>75</v>
      </c>
      <c r="G892" s="103">
        <v>65</v>
      </c>
      <c r="H892" s="101"/>
      <c r="I892" s="101"/>
      <c r="J892" s="111"/>
    </row>
    <row r="893" spans="1:10" ht="14.4" x14ac:dyDescent="0.3">
      <c r="A893" s="110" t="str">
        <f t="shared" si="13"/>
        <v>L25/0275</v>
      </c>
      <c r="B893" s="101" t="s">
        <v>908</v>
      </c>
      <c r="C893" s="101" t="s">
        <v>909</v>
      </c>
      <c r="D893" s="102">
        <v>3</v>
      </c>
      <c r="E893" s="101" t="s">
        <v>6</v>
      </c>
      <c r="F893" s="103">
        <v>75</v>
      </c>
      <c r="G893" s="103">
        <v>65</v>
      </c>
      <c r="H893" s="101"/>
      <c r="I893" s="101"/>
      <c r="J893" s="111"/>
    </row>
    <row r="894" spans="1:10" ht="14.4" x14ac:dyDescent="0.3">
      <c r="A894" s="110" t="str">
        <f t="shared" si="13"/>
        <v>L25/023</v>
      </c>
      <c r="B894" s="101" t="s">
        <v>908</v>
      </c>
      <c r="C894" s="101" t="s">
        <v>909</v>
      </c>
      <c r="D894" s="102">
        <v>3</v>
      </c>
      <c r="E894" s="101" t="s">
        <v>6</v>
      </c>
      <c r="F894" s="102">
        <v>3</v>
      </c>
      <c r="G894" s="103">
        <v>67</v>
      </c>
      <c r="H894" s="101"/>
      <c r="I894" s="101"/>
      <c r="J894" s="111"/>
    </row>
    <row r="895" spans="1:10" ht="14.4" x14ac:dyDescent="0.3">
      <c r="A895" s="110" t="str">
        <f t="shared" ref="A895:A956" si="14">_xlfn.CONCAT(B895,F895)</f>
        <v>L25/Al3</v>
      </c>
      <c r="B895" s="101" t="s">
        <v>910</v>
      </c>
      <c r="C895" s="101" t="s">
        <v>911</v>
      </c>
      <c r="D895" s="102">
        <v>3</v>
      </c>
      <c r="E895" s="101" t="s">
        <v>6</v>
      </c>
      <c r="F895" s="103">
        <v>3</v>
      </c>
      <c r="G895" s="103">
        <v>83</v>
      </c>
      <c r="H895" s="101"/>
      <c r="I895" s="101"/>
      <c r="J895" s="111"/>
    </row>
    <row r="896" spans="1:10" ht="14.4" x14ac:dyDescent="0.3">
      <c r="A896" s="110" t="str">
        <f t="shared" si="14"/>
        <v>L25/Al75</v>
      </c>
      <c r="B896" s="101" t="s">
        <v>910</v>
      </c>
      <c r="C896" s="101" t="s">
        <v>911</v>
      </c>
      <c r="D896" s="102">
        <v>3</v>
      </c>
      <c r="E896" s="101" t="s">
        <v>6</v>
      </c>
      <c r="F896" s="102">
        <v>75</v>
      </c>
      <c r="G896" s="103">
        <v>80</v>
      </c>
      <c r="H896" s="101"/>
      <c r="I896" s="101"/>
      <c r="J896" s="111"/>
    </row>
    <row r="897" spans="1:10" ht="14.4" x14ac:dyDescent="0.3">
      <c r="A897" s="110" t="str">
        <f t="shared" si="14"/>
        <v>L25/T11675</v>
      </c>
      <c r="B897" s="101" t="s">
        <v>916</v>
      </c>
      <c r="C897" s="101" t="s">
        <v>917</v>
      </c>
      <c r="D897" s="102">
        <v>3</v>
      </c>
      <c r="E897" s="101" t="s">
        <v>6</v>
      </c>
      <c r="F897" s="103">
        <v>75</v>
      </c>
      <c r="G897" s="103">
        <v>80</v>
      </c>
      <c r="H897" s="101"/>
      <c r="I897" s="101"/>
      <c r="J897" s="111"/>
    </row>
    <row r="898" spans="1:10" ht="14.4" x14ac:dyDescent="0.3">
      <c r="A898" s="110" t="str">
        <f t="shared" si="14"/>
        <v>L25/T1163</v>
      </c>
      <c r="B898" s="101" t="s">
        <v>916</v>
      </c>
      <c r="C898" s="101" t="s">
        <v>917</v>
      </c>
      <c r="D898" s="102">
        <v>3</v>
      </c>
      <c r="E898" s="101" t="s">
        <v>6</v>
      </c>
      <c r="F898" s="102">
        <v>3</v>
      </c>
      <c r="G898" s="103">
        <v>83</v>
      </c>
      <c r="H898" s="101"/>
      <c r="I898" s="101"/>
      <c r="J898" s="111"/>
    </row>
    <row r="899" spans="1:10" ht="14.4" x14ac:dyDescent="0.3">
      <c r="A899" s="110" t="str">
        <f t="shared" si="14"/>
        <v>L25/T0973</v>
      </c>
      <c r="B899" s="101" t="s">
        <v>914</v>
      </c>
      <c r="C899" s="101" t="s">
        <v>915</v>
      </c>
      <c r="D899" s="102">
        <v>3</v>
      </c>
      <c r="E899" s="101" t="s">
        <v>6</v>
      </c>
      <c r="F899" s="102">
        <v>3</v>
      </c>
      <c r="G899" s="103">
        <v>83</v>
      </c>
      <c r="H899" s="101"/>
      <c r="I899" s="101"/>
      <c r="J899" s="111"/>
    </row>
    <row r="900" spans="1:10" ht="14.4" x14ac:dyDescent="0.3">
      <c r="A900" s="110" t="str">
        <f t="shared" si="14"/>
        <v>L25/T09775</v>
      </c>
      <c r="B900" s="101" t="s">
        <v>914</v>
      </c>
      <c r="C900" s="101" t="s">
        <v>915</v>
      </c>
      <c r="D900" s="102">
        <v>3</v>
      </c>
      <c r="E900" s="101" t="s">
        <v>6</v>
      </c>
      <c r="F900" s="102">
        <v>75</v>
      </c>
      <c r="G900" s="103">
        <v>80</v>
      </c>
      <c r="H900" s="101"/>
      <c r="I900" s="101"/>
      <c r="J900" s="111"/>
    </row>
    <row r="901" spans="1:10" ht="14.4" x14ac:dyDescent="0.3">
      <c r="A901" s="110" t="str">
        <f t="shared" si="14"/>
        <v>L25/T14175</v>
      </c>
      <c r="B901" s="101" t="s">
        <v>918</v>
      </c>
      <c r="C901" s="101" t="s">
        <v>919</v>
      </c>
      <c r="D901" s="102">
        <v>3</v>
      </c>
      <c r="E901" s="101" t="s">
        <v>6</v>
      </c>
      <c r="F901" s="103">
        <v>75</v>
      </c>
      <c r="G901" s="103">
        <v>80</v>
      </c>
      <c r="H901" s="101"/>
      <c r="I901" s="101"/>
      <c r="J901" s="111"/>
    </row>
    <row r="902" spans="1:10" ht="14.4" x14ac:dyDescent="0.3">
      <c r="A902" s="110" t="str">
        <f t="shared" si="14"/>
        <v>L25/T1413</v>
      </c>
      <c r="B902" s="101" t="s">
        <v>918</v>
      </c>
      <c r="C902" s="101" t="s">
        <v>919</v>
      </c>
      <c r="D902" s="102">
        <v>3</v>
      </c>
      <c r="E902" s="101" t="s">
        <v>6</v>
      </c>
      <c r="F902" s="103">
        <v>3</v>
      </c>
      <c r="G902" s="103">
        <v>83</v>
      </c>
      <c r="H902" s="101"/>
      <c r="I902" s="101"/>
      <c r="J902" s="111"/>
    </row>
    <row r="903" spans="1:10" ht="14.4" x14ac:dyDescent="0.3">
      <c r="A903" s="110" t="str">
        <f t="shared" si="14"/>
        <v>L19/tr/33</v>
      </c>
      <c r="B903" s="101" t="s">
        <v>876</v>
      </c>
      <c r="C903" s="101" t="s">
        <v>875</v>
      </c>
      <c r="D903" s="102">
        <v>3</v>
      </c>
      <c r="E903" s="101" t="s">
        <v>6</v>
      </c>
      <c r="F903" s="102">
        <v>3</v>
      </c>
      <c r="G903" s="103">
        <v>27</v>
      </c>
      <c r="H903" s="101"/>
      <c r="I903" s="101"/>
      <c r="J903" s="111"/>
    </row>
    <row r="904" spans="1:10" ht="14.4" x14ac:dyDescent="0.3">
      <c r="A904" s="110" t="str">
        <f t="shared" si="14"/>
        <v>L19/tr/3150</v>
      </c>
      <c r="B904" s="101" t="s">
        <v>876</v>
      </c>
      <c r="C904" s="101" t="s">
        <v>875</v>
      </c>
      <c r="D904" s="102">
        <v>3</v>
      </c>
      <c r="E904" s="101" t="s">
        <v>6</v>
      </c>
      <c r="F904" s="102">
        <v>150</v>
      </c>
      <c r="G904" s="103">
        <v>22</v>
      </c>
      <c r="H904" s="101"/>
      <c r="I904" s="101"/>
      <c r="J904" s="111"/>
    </row>
    <row r="905" spans="1:10" ht="14.4" x14ac:dyDescent="0.3">
      <c r="A905" s="110" t="str">
        <f t="shared" si="14"/>
        <v>L25/p/01100</v>
      </c>
      <c r="B905" s="101" t="s">
        <v>1066</v>
      </c>
      <c r="C905" s="101" t="s">
        <v>1067</v>
      </c>
      <c r="D905" s="102">
        <v>1</v>
      </c>
      <c r="E905" s="101" t="s">
        <v>35</v>
      </c>
      <c r="F905" s="103">
        <v>100</v>
      </c>
      <c r="G905" s="103">
        <v>8</v>
      </c>
      <c r="H905" s="101"/>
      <c r="I905" s="101"/>
      <c r="J905" s="111"/>
    </row>
    <row r="906" spans="1:10" ht="14.4" x14ac:dyDescent="0.3">
      <c r="A906" s="110" t="str">
        <f t="shared" si="14"/>
        <v>L25/p/011</v>
      </c>
      <c r="B906" s="101" t="s">
        <v>1066</v>
      </c>
      <c r="C906" s="101" t="s">
        <v>1067</v>
      </c>
      <c r="D906" s="102">
        <v>1</v>
      </c>
      <c r="E906" s="101" t="s">
        <v>35</v>
      </c>
      <c r="F906" s="102">
        <v>1</v>
      </c>
      <c r="G906" s="103">
        <v>10</v>
      </c>
      <c r="H906" s="101"/>
      <c r="I906" s="101"/>
      <c r="J906" s="111"/>
    </row>
    <row r="907" spans="1:10" ht="14.4" x14ac:dyDescent="0.3">
      <c r="A907" s="110" t="str">
        <f t="shared" si="14"/>
        <v>L25/p/021</v>
      </c>
      <c r="B907" s="101" t="s">
        <v>1068</v>
      </c>
      <c r="C907" s="101" t="s">
        <v>1069</v>
      </c>
      <c r="D907" s="102">
        <v>1</v>
      </c>
      <c r="E907" s="101" t="s">
        <v>35</v>
      </c>
      <c r="F907" s="103">
        <v>1</v>
      </c>
      <c r="G907" s="103">
        <v>10</v>
      </c>
      <c r="H907" s="101"/>
      <c r="I907" s="101"/>
      <c r="J907" s="111"/>
    </row>
    <row r="908" spans="1:10" ht="14.4" x14ac:dyDescent="0.3">
      <c r="A908" s="110" t="str">
        <f t="shared" si="14"/>
        <v>L25/p/02100</v>
      </c>
      <c r="B908" s="101" t="s">
        <v>1068</v>
      </c>
      <c r="C908" s="101" t="s">
        <v>1069</v>
      </c>
      <c r="D908" s="102">
        <v>1</v>
      </c>
      <c r="E908" s="101" t="s">
        <v>35</v>
      </c>
      <c r="F908" s="102">
        <v>100</v>
      </c>
      <c r="G908" s="103">
        <v>8</v>
      </c>
      <c r="H908" s="101"/>
      <c r="I908" s="101"/>
      <c r="J908" s="111"/>
    </row>
    <row r="909" spans="1:10" ht="14.4" x14ac:dyDescent="0.3">
      <c r="A909" s="110" t="str">
        <f t="shared" si="14"/>
        <v>L25/p/st100</v>
      </c>
      <c r="B909" s="101" t="s">
        <v>1070</v>
      </c>
      <c r="C909" s="101" t="s">
        <v>1071</v>
      </c>
      <c r="D909" s="102">
        <v>1</v>
      </c>
      <c r="E909" s="101" t="s">
        <v>35</v>
      </c>
      <c r="F909" s="102">
        <v>100</v>
      </c>
      <c r="G909" s="103">
        <v>8</v>
      </c>
      <c r="H909" s="101"/>
      <c r="I909" s="101"/>
      <c r="J909" s="111"/>
    </row>
    <row r="910" spans="1:10" ht="14.4" x14ac:dyDescent="0.3">
      <c r="A910" s="110" t="str">
        <f t="shared" si="14"/>
        <v>L25/p/st1</v>
      </c>
      <c r="B910" s="101" t="s">
        <v>1070</v>
      </c>
      <c r="C910" s="101" t="s">
        <v>1071</v>
      </c>
      <c r="D910" s="102">
        <v>1</v>
      </c>
      <c r="E910" s="101" t="s">
        <v>35</v>
      </c>
      <c r="F910" s="103">
        <v>1</v>
      </c>
      <c r="G910" s="103">
        <v>10</v>
      </c>
      <c r="H910" s="101"/>
      <c r="I910" s="101"/>
      <c r="J910" s="111"/>
    </row>
    <row r="911" spans="1:10" ht="14.4" x14ac:dyDescent="0.3">
      <c r="A911" s="110" t="str">
        <f t="shared" si="14"/>
        <v>L25/p/T0971</v>
      </c>
      <c r="B911" s="101" t="s">
        <v>1072</v>
      </c>
      <c r="C911" s="101" t="s">
        <v>1073</v>
      </c>
      <c r="D911" s="102">
        <v>1</v>
      </c>
      <c r="E911" s="101" t="s">
        <v>35</v>
      </c>
      <c r="F911" s="103">
        <v>1</v>
      </c>
      <c r="G911" s="103">
        <v>10</v>
      </c>
      <c r="H911" s="101"/>
      <c r="I911" s="101"/>
      <c r="J911" s="111"/>
    </row>
    <row r="912" spans="1:10" ht="14.4" x14ac:dyDescent="0.3">
      <c r="A912" s="110" t="str">
        <f t="shared" si="14"/>
        <v>L25/p/T097100</v>
      </c>
      <c r="B912" s="101" t="s">
        <v>1072</v>
      </c>
      <c r="C912" s="101" t="s">
        <v>1073</v>
      </c>
      <c r="D912" s="102">
        <v>1</v>
      </c>
      <c r="E912" s="101" t="s">
        <v>35</v>
      </c>
      <c r="F912" s="102">
        <v>100</v>
      </c>
      <c r="G912" s="103">
        <v>8</v>
      </c>
      <c r="H912" s="101"/>
      <c r="I912" s="101"/>
      <c r="J912" s="111"/>
    </row>
    <row r="913" spans="1:10" ht="14.4" x14ac:dyDescent="0.3">
      <c r="A913" s="110" t="str">
        <f t="shared" si="14"/>
        <v>L25/r/01100</v>
      </c>
      <c r="B913" s="101" t="s">
        <v>1078</v>
      </c>
      <c r="C913" s="101" t="s">
        <v>973</v>
      </c>
      <c r="D913" s="102">
        <v>1</v>
      </c>
      <c r="E913" s="101" t="s">
        <v>35</v>
      </c>
      <c r="F913" s="102">
        <v>100</v>
      </c>
      <c r="G913" s="103">
        <v>8</v>
      </c>
      <c r="H913" s="101"/>
      <c r="I913" s="101"/>
      <c r="J913" s="111"/>
    </row>
    <row r="914" spans="1:10" ht="14.4" x14ac:dyDescent="0.3">
      <c r="A914" s="110" t="str">
        <f t="shared" si="14"/>
        <v>L25/r/011</v>
      </c>
      <c r="B914" s="101" t="s">
        <v>1078</v>
      </c>
      <c r="C914" s="101" t="s">
        <v>973</v>
      </c>
      <c r="D914" s="102">
        <v>1</v>
      </c>
      <c r="E914" s="101" t="s">
        <v>35</v>
      </c>
      <c r="F914" s="103">
        <v>1</v>
      </c>
      <c r="G914" s="103">
        <v>10</v>
      </c>
      <c r="H914" s="101"/>
      <c r="I914" s="101"/>
      <c r="J914" s="111"/>
    </row>
    <row r="915" spans="1:10" ht="14.4" x14ac:dyDescent="0.3">
      <c r="A915" s="110" t="str">
        <f t="shared" si="14"/>
        <v>L25/r/021</v>
      </c>
      <c r="B915" s="101" t="s">
        <v>1079</v>
      </c>
      <c r="C915" s="101" t="s">
        <v>990</v>
      </c>
      <c r="D915" s="102">
        <v>1</v>
      </c>
      <c r="E915" s="101" t="s">
        <v>35</v>
      </c>
      <c r="F915" s="103">
        <v>1</v>
      </c>
      <c r="G915" s="103">
        <v>10</v>
      </c>
      <c r="H915" s="101"/>
      <c r="I915" s="101"/>
      <c r="J915" s="111"/>
    </row>
    <row r="916" spans="1:10" ht="14.4" x14ac:dyDescent="0.3">
      <c r="A916" s="110" t="str">
        <f t="shared" si="14"/>
        <v>L25/r/02100</v>
      </c>
      <c r="B916" s="101" t="s">
        <v>1079</v>
      </c>
      <c r="C916" s="101" t="s">
        <v>990</v>
      </c>
      <c r="D916" s="102">
        <v>1</v>
      </c>
      <c r="E916" s="101" t="s">
        <v>35</v>
      </c>
      <c r="F916" s="102">
        <v>100</v>
      </c>
      <c r="G916" s="103">
        <v>8</v>
      </c>
      <c r="H916" s="101"/>
      <c r="I916" s="101"/>
      <c r="J916" s="111"/>
    </row>
    <row r="917" spans="1:10" ht="14.4" x14ac:dyDescent="0.3">
      <c r="A917" s="110" t="str">
        <f t="shared" si="14"/>
        <v>L25/r/st100</v>
      </c>
      <c r="B917" s="101" t="s">
        <v>1080</v>
      </c>
      <c r="C917" s="101" t="s">
        <v>1081</v>
      </c>
      <c r="D917" s="102">
        <v>1</v>
      </c>
      <c r="E917" s="101" t="s">
        <v>35</v>
      </c>
      <c r="F917" s="102">
        <v>100</v>
      </c>
      <c r="G917" s="103">
        <v>8</v>
      </c>
      <c r="H917" s="101"/>
      <c r="I917" s="101"/>
      <c r="J917" s="111"/>
    </row>
    <row r="918" spans="1:10" ht="14.4" x14ac:dyDescent="0.3">
      <c r="A918" s="110" t="str">
        <f t="shared" si="14"/>
        <v>L25/r/st1</v>
      </c>
      <c r="B918" s="101" t="s">
        <v>1080</v>
      </c>
      <c r="C918" s="101" t="s">
        <v>1081</v>
      </c>
      <c r="D918" s="102">
        <v>1</v>
      </c>
      <c r="E918" s="101" t="s">
        <v>35</v>
      </c>
      <c r="F918" s="103">
        <v>1</v>
      </c>
      <c r="G918" s="103">
        <v>10</v>
      </c>
      <c r="H918" s="101"/>
      <c r="I918" s="101"/>
      <c r="J918" s="111"/>
    </row>
    <row r="919" spans="1:10" ht="14.4" x14ac:dyDescent="0.3">
      <c r="A919" s="110" t="str">
        <f t="shared" si="14"/>
        <v>L25/r/T0971</v>
      </c>
      <c r="B919" s="101" t="s">
        <v>1082</v>
      </c>
      <c r="C919" s="101" t="s">
        <v>1083</v>
      </c>
      <c r="D919" s="102">
        <v>1</v>
      </c>
      <c r="E919" s="101" t="s">
        <v>35</v>
      </c>
      <c r="F919" s="102">
        <v>1</v>
      </c>
      <c r="G919" s="103">
        <v>10</v>
      </c>
      <c r="H919" s="101"/>
      <c r="I919" s="101"/>
      <c r="J919" s="111"/>
    </row>
    <row r="920" spans="1:10" ht="14.4" x14ac:dyDescent="0.3">
      <c r="A920" s="110" t="str">
        <f t="shared" si="14"/>
        <v>L25/r/T097100</v>
      </c>
      <c r="B920" s="101" t="s">
        <v>1082</v>
      </c>
      <c r="C920" s="101" t="s">
        <v>1083</v>
      </c>
      <c r="D920" s="102">
        <v>1</v>
      </c>
      <c r="E920" s="101" t="s">
        <v>35</v>
      </c>
      <c r="F920" s="103">
        <v>100</v>
      </c>
      <c r="G920" s="103">
        <v>8</v>
      </c>
      <c r="H920" s="101"/>
      <c r="I920" s="101"/>
      <c r="J920" s="111"/>
    </row>
    <row r="921" spans="1:10" ht="14.4" x14ac:dyDescent="0.3">
      <c r="A921" s="110" t="str">
        <f t="shared" si="14"/>
        <v>L25/z/01100</v>
      </c>
      <c r="B921" s="101" t="s">
        <v>1088</v>
      </c>
      <c r="C921" s="101" t="s">
        <v>979</v>
      </c>
      <c r="D921" s="102">
        <v>1</v>
      </c>
      <c r="E921" s="101" t="s">
        <v>35</v>
      </c>
      <c r="F921" s="103">
        <v>100</v>
      </c>
      <c r="G921" s="103">
        <v>8</v>
      </c>
      <c r="H921" s="101"/>
      <c r="I921" s="101"/>
      <c r="J921" s="111"/>
    </row>
    <row r="922" spans="1:10" ht="14.4" x14ac:dyDescent="0.3">
      <c r="A922" s="110" t="str">
        <f t="shared" si="14"/>
        <v>L25/z/011</v>
      </c>
      <c r="B922" s="101" t="s">
        <v>1088</v>
      </c>
      <c r="C922" s="101" t="s">
        <v>979</v>
      </c>
      <c r="D922" s="102">
        <v>1</v>
      </c>
      <c r="E922" s="101" t="s">
        <v>35</v>
      </c>
      <c r="F922" s="102">
        <v>1</v>
      </c>
      <c r="G922" s="103">
        <v>10</v>
      </c>
      <c r="H922" s="101"/>
      <c r="I922" s="101"/>
      <c r="J922" s="111"/>
    </row>
    <row r="923" spans="1:10" ht="14.4" x14ac:dyDescent="0.3">
      <c r="A923" s="110" t="str">
        <f t="shared" si="14"/>
        <v>L25/z/021</v>
      </c>
      <c r="B923" s="101" t="s">
        <v>1089</v>
      </c>
      <c r="C923" s="101" t="s">
        <v>995</v>
      </c>
      <c r="D923" s="102">
        <v>1</v>
      </c>
      <c r="E923" s="101" t="s">
        <v>35</v>
      </c>
      <c r="F923" s="102">
        <v>1</v>
      </c>
      <c r="G923" s="103">
        <v>10</v>
      </c>
      <c r="H923" s="101"/>
      <c r="I923" s="101"/>
      <c r="J923" s="111"/>
    </row>
    <row r="924" spans="1:10" ht="14.4" x14ac:dyDescent="0.3">
      <c r="A924" s="110" t="str">
        <f t="shared" si="14"/>
        <v>L25/z/02100</v>
      </c>
      <c r="B924" s="101" t="s">
        <v>1089</v>
      </c>
      <c r="C924" s="101" t="s">
        <v>995</v>
      </c>
      <c r="D924" s="102">
        <v>1</v>
      </c>
      <c r="E924" s="101" t="s">
        <v>35</v>
      </c>
      <c r="F924" s="103">
        <v>100</v>
      </c>
      <c r="G924" s="103">
        <v>8</v>
      </c>
      <c r="H924" s="101"/>
      <c r="I924" s="101"/>
      <c r="J924" s="111"/>
    </row>
    <row r="925" spans="1:10" ht="14.4" x14ac:dyDescent="0.3">
      <c r="A925" s="110" t="str">
        <f t="shared" si="14"/>
        <v>L25/z/st100</v>
      </c>
      <c r="B925" s="101" t="s">
        <v>1090</v>
      </c>
      <c r="C925" s="101" t="s">
        <v>1091</v>
      </c>
      <c r="D925" s="102">
        <v>1</v>
      </c>
      <c r="E925" s="101" t="s">
        <v>35</v>
      </c>
      <c r="F925" s="103">
        <v>100</v>
      </c>
      <c r="G925" s="103">
        <v>8</v>
      </c>
      <c r="H925" s="101"/>
      <c r="I925" s="101"/>
      <c r="J925" s="111"/>
    </row>
    <row r="926" spans="1:10" ht="14.4" x14ac:dyDescent="0.3">
      <c r="A926" s="110" t="str">
        <f t="shared" si="14"/>
        <v>L25/z/st1</v>
      </c>
      <c r="B926" s="101" t="s">
        <v>1090</v>
      </c>
      <c r="C926" s="101" t="s">
        <v>1091</v>
      </c>
      <c r="D926" s="102">
        <v>1</v>
      </c>
      <c r="E926" s="101" t="s">
        <v>35</v>
      </c>
      <c r="F926" s="102">
        <v>1</v>
      </c>
      <c r="G926" s="103">
        <v>10</v>
      </c>
      <c r="H926" s="101"/>
      <c r="I926" s="101"/>
      <c r="J926" s="111"/>
    </row>
    <row r="927" spans="1:10" ht="14.4" x14ac:dyDescent="0.3">
      <c r="A927" s="110" t="str">
        <f t="shared" si="14"/>
        <v>L25/z/T0971</v>
      </c>
      <c r="B927" s="101" t="s">
        <v>1092</v>
      </c>
      <c r="C927" s="101" t="s">
        <v>1093</v>
      </c>
      <c r="D927" s="102">
        <v>1</v>
      </c>
      <c r="E927" s="101" t="s">
        <v>35</v>
      </c>
      <c r="F927" s="102">
        <v>1</v>
      </c>
      <c r="G927" s="103">
        <v>10</v>
      </c>
      <c r="H927" s="101"/>
      <c r="I927" s="101"/>
      <c r="J927" s="111"/>
    </row>
    <row r="928" spans="1:10" ht="14.4" x14ac:dyDescent="0.3">
      <c r="A928" s="110" t="str">
        <f t="shared" si="14"/>
        <v>L25/z/T097100</v>
      </c>
      <c r="B928" s="101" t="s">
        <v>1092</v>
      </c>
      <c r="C928" s="101" t="s">
        <v>1093</v>
      </c>
      <c r="D928" s="102">
        <v>1</v>
      </c>
      <c r="E928" s="101" t="s">
        <v>35</v>
      </c>
      <c r="F928" s="103">
        <v>100</v>
      </c>
      <c r="G928" s="103">
        <v>8</v>
      </c>
      <c r="H928" s="101"/>
      <c r="I928" s="101"/>
      <c r="J928" s="111"/>
    </row>
    <row r="929" spans="1:10" ht="14.4" x14ac:dyDescent="0.3">
      <c r="A929" s="110" t="str">
        <f t="shared" si="14"/>
        <v>L15/B/r/03100</v>
      </c>
      <c r="B929" s="101" t="s">
        <v>991</v>
      </c>
      <c r="C929" s="101" t="s">
        <v>992</v>
      </c>
      <c r="D929" s="102">
        <v>1</v>
      </c>
      <c r="E929" s="101" t="s">
        <v>35</v>
      </c>
      <c r="F929" s="103">
        <v>100</v>
      </c>
      <c r="G929" s="103">
        <v>12</v>
      </c>
      <c r="H929" s="101"/>
      <c r="I929" s="101"/>
      <c r="J929" s="111"/>
    </row>
    <row r="930" spans="1:10" ht="14.4" x14ac:dyDescent="0.3">
      <c r="A930" s="110" t="str">
        <f t="shared" si="14"/>
        <v>L15/B/r/031</v>
      </c>
      <c r="B930" s="101" t="s">
        <v>991</v>
      </c>
      <c r="C930" s="101" t="s">
        <v>992</v>
      </c>
      <c r="D930" s="102">
        <v>1</v>
      </c>
      <c r="E930" s="101" t="s">
        <v>35</v>
      </c>
      <c r="F930" s="102">
        <v>1</v>
      </c>
      <c r="G930" s="103">
        <v>13</v>
      </c>
      <c r="H930" s="101"/>
      <c r="I930" s="101"/>
      <c r="J930" s="111"/>
    </row>
    <row r="931" spans="1:10" ht="14.4" x14ac:dyDescent="0.3">
      <c r="A931" s="110" t="str">
        <f t="shared" si="14"/>
        <v>L11/s/Al1</v>
      </c>
      <c r="B931" s="101" t="s">
        <v>944</v>
      </c>
      <c r="C931" s="101" t="s">
        <v>3236</v>
      </c>
      <c r="D931" s="102">
        <v>1</v>
      </c>
      <c r="E931" s="101" t="s">
        <v>314</v>
      </c>
      <c r="F931" s="102">
        <v>1</v>
      </c>
      <c r="G931" s="103">
        <v>44</v>
      </c>
      <c r="H931" s="101"/>
      <c r="I931" s="101"/>
      <c r="J931" s="111"/>
    </row>
    <row r="932" spans="1:10" ht="14.4" x14ac:dyDescent="0.3">
      <c r="A932" s="110" t="str">
        <f t="shared" si="14"/>
        <v>L11/s/Ne1</v>
      </c>
      <c r="B932" s="101" t="s">
        <v>948</v>
      </c>
      <c r="C932" s="101" t="s">
        <v>949</v>
      </c>
      <c r="D932" s="102">
        <v>1</v>
      </c>
      <c r="E932" s="101" t="s">
        <v>314</v>
      </c>
      <c r="F932" s="103">
        <v>1</v>
      </c>
      <c r="G932" s="103">
        <v>77</v>
      </c>
      <c r="H932" s="101"/>
      <c r="I932" s="101"/>
      <c r="J932" s="111"/>
    </row>
    <row r="933" spans="1:10" ht="14.4" x14ac:dyDescent="0.3">
      <c r="A933" s="110" t="str">
        <f t="shared" si="14"/>
        <v>L15/z/st1</v>
      </c>
      <c r="B933" s="101" t="s">
        <v>1005</v>
      </c>
      <c r="C933" s="101" t="s">
        <v>3237</v>
      </c>
      <c r="D933" s="102">
        <v>1</v>
      </c>
      <c r="E933" s="101" t="s">
        <v>35</v>
      </c>
      <c r="F933" s="103">
        <v>1</v>
      </c>
      <c r="G933" s="103">
        <v>12</v>
      </c>
      <c r="H933" s="101"/>
      <c r="I933" s="101"/>
      <c r="J933" s="111"/>
    </row>
    <row r="934" spans="1:10" ht="14.4" x14ac:dyDescent="0.3">
      <c r="A934" s="110" t="str">
        <f t="shared" si="14"/>
        <v>L15/r/st1</v>
      </c>
      <c r="B934" s="101" t="s">
        <v>999</v>
      </c>
      <c r="C934" s="101" t="s">
        <v>3238</v>
      </c>
      <c r="D934" s="102">
        <v>1</v>
      </c>
      <c r="E934" s="101" t="s">
        <v>35</v>
      </c>
      <c r="F934" s="102">
        <v>1</v>
      </c>
      <c r="G934" s="103">
        <v>12</v>
      </c>
      <c r="H934" s="101"/>
      <c r="I934" s="101"/>
      <c r="J934" s="111"/>
    </row>
    <row r="935" spans="1:10" ht="14.4" x14ac:dyDescent="0.3">
      <c r="A935" s="110" t="str">
        <f t="shared" si="14"/>
        <v>L15/A/z/02100</v>
      </c>
      <c r="B935" s="101" t="s">
        <v>980</v>
      </c>
      <c r="C935" s="101" t="s">
        <v>981</v>
      </c>
      <c r="D935" s="102">
        <v>1</v>
      </c>
      <c r="E935" s="101" t="s">
        <v>35</v>
      </c>
      <c r="F935" s="103">
        <v>100</v>
      </c>
      <c r="G935" s="103">
        <v>12</v>
      </c>
      <c r="H935" s="101"/>
      <c r="I935" s="101"/>
      <c r="J935" s="111"/>
    </row>
    <row r="936" spans="1:10" ht="14.4" x14ac:dyDescent="0.3">
      <c r="A936" s="110" t="str">
        <f t="shared" si="14"/>
        <v>L15/A/z/021</v>
      </c>
      <c r="B936" s="101" t="s">
        <v>980</v>
      </c>
      <c r="C936" s="101" t="s">
        <v>981</v>
      </c>
      <c r="D936" s="102">
        <v>1</v>
      </c>
      <c r="E936" s="101" t="s">
        <v>35</v>
      </c>
      <c r="F936" s="102">
        <v>1</v>
      </c>
      <c r="G936" s="103">
        <v>13</v>
      </c>
      <c r="H936" s="101"/>
      <c r="I936" s="101"/>
      <c r="J936" s="111"/>
    </row>
    <row r="937" spans="1:10" ht="14.4" x14ac:dyDescent="0.3">
      <c r="A937" s="110" t="str">
        <f t="shared" si="14"/>
        <v>L15/A/z/011</v>
      </c>
      <c r="B937" s="101" t="s">
        <v>978</v>
      </c>
      <c r="C937" s="101" t="s">
        <v>979</v>
      </c>
      <c r="D937" s="102">
        <v>1</v>
      </c>
      <c r="E937" s="101" t="s">
        <v>35</v>
      </c>
      <c r="F937" s="102">
        <v>1</v>
      </c>
      <c r="G937" s="103">
        <v>13</v>
      </c>
      <c r="H937" s="101"/>
      <c r="I937" s="101"/>
      <c r="J937" s="111"/>
    </row>
    <row r="938" spans="1:10" ht="14.4" x14ac:dyDescent="0.3">
      <c r="A938" s="110" t="str">
        <f t="shared" si="14"/>
        <v>L15/A/z/01100</v>
      </c>
      <c r="B938" s="101" t="s">
        <v>978</v>
      </c>
      <c r="C938" s="101" t="s">
        <v>979</v>
      </c>
      <c r="D938" s="102">
        <v>1</v>
      </c>
      <c r="E938" s="101" t="s">
        <v>35</v>
      </c>
      <c r="F938" s="103">
        <v>100</v>
      </c>
      <c r="G938" s="103">
        <v>12</v>
      </c>
      <c r="H938" s="101"/>
      <c r="I938" s="101"/>
      <c r="J938" s="111"/>
    </row>
    <row r="939" spans="1:10" ht="14.4" x14ac:dyDescent="0.3">
      <c r="A939" s="110" t="str">
        <f t="shared" si="14"/>
        <v>L15/A/z/03100</v>
      </c>
      <c r="B939" s="101" t="s">
        <v>982</v>
      </c>
      <c r="C939" s="101" t="s">
        <v>983</v>
      </c>
      <c r="D939" s="102">
        <v>1</v>
      </c>
      <c r="E939" s="101" t="s">
        <v>35</v>
      </c>
      <c r="F939" s="103">
        <v>100</v>
      </c>
      <c r="G939" s="103">
        <v>12</v>
      </c>
      <c r="H939" s="101"/>
      <c r="I939" s="101"/>
      <c r="J939" s="111"/>
    </row>
    <row r="940" spans="1:10" ht="14.4" x14ac:dyDescent="0.3">
      <c r="A940" s="110" t="str">
        <f t="shared" si="14"/>
        <v>L15/A/z/031</v>
      </c>
      <c r="B940" s="101" t="s">
        <v>982</v>
      </c>
      <c r="C940" s="101" t="s">
        <v>983</v>
      </c>
      <c r="D940" s="102">
        <v>1</v>
      </c>
      <c r="E940" s="101" t="s">
        <v>35</v>
      </c>
      <c r="F940" s="102">
        <v>1</v>
      </c>
      <c r="G940" s="103">
        <v>13</v>
      </c>
      <c r="H940" s="101"/>
      <c r="I940" s="101"/>
      <c r="J940" s="111"/>
    </row>
    <row r="941" spans="1:10" ht="14.4" x14ac:dyDescent="0.3">
      <c r="A941" s="110" t="str">
        <f t="shared" si="14"/>
        <v>L15/A/p/011</v>
      </c>
      <c r="B941" s="101" t="s">
        <v>966</v>
      </c>
      <c r="C941" s="101" t="s">
        <v>967</v>
      </c>
      <c r="D941" s="102">
        <v>1</v>
      </c>
      <c r="E941" s="101" t="s">
        <v>35</v>
      </c>
      <c r="F941" s="102">
        <v>1</v>
      </c>
      <c r="G941" s="103">
        <v>13</v>
      </c>
      <c r="H941" s="101"/>
      <c r="I941" s="101"/>
      <c r="J941" s="111"/>
    </row>
    <row r="942" spans="1:10" ht="14.4" x14ac:dyDescent="0.3">
      <c r="A942" s="110" t="str">
        <f t="shared" si="14"/>
        <v>L15/A/p/01100</v>
      </c>
      <c r="B942" s="101" t="s">
        <v>966</v>
      </c>
      <c r="C942" s="101" t="s">
        <v>967</v>
      </c>
      <c r="D942" s="102">
        <v>1</v>
      </c>
      <c r="E942" s="101" t="s">
        <v>35</v>
      </c>
      <c r="F942" s="103">
        <v>100</v>
      </c>
      <c r="G942" s="103">
        <v>12</v>
      </c>
      <c r="H942" s="101"/>
      <c r="I942" s="101"/>
      <c r="J942" s="111"/>
    </row>
    <row r="943" spans="1:10" ht="14.4" x14ac:dyDescent="0.3">
      <c r="A943" s="110" t="str">
        <f t="shared" si="14"/>
        <v>L15/A/p/02100</v>
      </c>
      <c r="B943" s="101" t="s">
        <v>968</v>
      </c>
      <c r="C943" s="101" t="s">
        <v>969</v>
      </c>
      <c r="D943" s="102">
        <v>1</v>
      </c>
      <c r="E943" s="101" t="s">
        <v>35</v>
      </c>
      <c r="F943" s="103">
        <v>100</v>
      </c>
      <c r="G943" s="103">
        <v>12</v>
      </c>
      <c r="H943" s="101"/>
      <c r="I943" s="101"/>
      <c r="J943" s="111"/>
    </row>
    <row r="944" spans="1:10" ht="14.4" x14ac:dyDescent="0.3">
      <c r="A944" s="110" t="str">
        <f t="shared" si="14"/>
        <v>L15/A/p/021</v>
      </c>
      <c r="B944" s="101" t="s">
        <v>968</v>
      </c>
      <c r="C944" s="101" t="s">
        <v>969</v>
      </c>
      <c r="D944" s="102">
        <v>1</v>
      </c>
      <c r="E944" s="101" t="s">
        <v>35</v>
      </c>
      <c r="F944" s="102">
        <v>1</v>
      </c>
      <c r="G944" s="103">
        <v>13</v>
      </c>
      <c r="H944" s="101"/>
      <c r="I944" s="101"/>
      <c r="J944" s="111"/>
    </row>
    <row r="945" spans="1:10" ht="14.4" x14ac:dyDescent="0.3">
      <c r="A945" s="110" t="str">
        <f t="shared" si="14"/>
        <v>L15/A/p/031</v>
      </c>
      <c r="B945" s="101" t="s">
        <v>970</v>
      </c>
      <c r="C945" s="101" t="s">
        <v>971</v>
      </c>
      <c r="D945" s="102">
        <v>1</v>
      </c>
      <c r="E945" s="101" t="s">
        <v>35</v>
      </c>
      <c r="F945" s="102">
        <v>1</v>
      </c>
      <c r="G945" s="103">
        <v>13</v>
      </c>
      <c r="H945" s="101"/>
      <c r="I945" s="101"/>
      <c r="J945" s="111"/>
    </row>
    <row r="946" spans="1:10" ht="14.4" x14ac:dyDescent="0.3">
      <c r="A946" s="110" t="str">
        <f t="shared" si="14"/>
        <v>L15/A/p/03100</v>
      </c>
      <c r="B946" s="101" t="s">
        <v>970</v>
      </c>
      <c r="C946" s="101" t="s">
        <v>971</v>
      </c>
      <c r="D946" s="102">
        <v>1</v>
      </c>
      <c r="E946" s="101" t="s">
        <v>35</v>
      </c>
      <c r="F946" s="103">
        <v>100</v>
      </c>
      <c r="G946" s="103">
        <v>12</v>
      </c>
      <c r="H946" s="101"/>
      <c r="I946" s="101"/>
      <c r="J946" s="111"/>
    </row>
    <row r="947" spans="1:10" ht="14.4" x14ac:dyDescent="0.3">
      <c r="A947" s="110" t="str">
        <f t="shared" si="14"/>
        <v>L15/A/r/01100</v>
      </c>
      <c r="B947" s="101" t="s">
        <v>972</v>
      </c>
      <c r="C947" s="101" t="s">
        <v>973</v>
      </c>
      <c r="D947" s="102">
        <v>1</v>
      </c>
      <c r="E947" s="101" t="s">
        <v>35</v>
      </c>
      <c r="F947" s="103">
        <v>100</v>
      </c>
      <c r="G947" s="103">
        <v>12</v>
      </c>
      <c r="H947" s="101"/>
      <c r="I947" s="101"/>
      <c r="J947" s="111"/>
    </row>
    <row r="948" spans="1:10" ht="14.4" x14ac:dyDescent="0.3">
      <c r="A948" s="110" t="str">
        <f t="shared" si="14"/>
        <v>L15/A/r/011</v>
      </c>
      <c r="B948" s="101" t="s">
        <v>972</v>
      </c>
      <c r="C948" s="101" t="s">
        <v>973</v>
      </c>
      <c r="D948" s="102">
        <v>1</v>
      </c>
      <c r="E948" s="101" t="s">
        <v>35</v>
      </c>
      <c r="F948" s="102">
        <v>1</v>
      </c>
      <c r="G948" s="103">
        <v>13</v>
      </c>
      <c r="H948" s="101"/>
      <c r="I948" s="101"/>
      <c r="J948" s="111"/>
    </row>
    <row r="949" spans="1:10" ht="14.4" x14ac:dyDescent="0.3">
      <c r="A949" s="110" t="str">
        <f t="shared" si="14"/>
        <v>L15/A/r/021</v>
      </c>
      <c r="B949" s="101" t="s">
        <v>974</v>
      </c>
      <c r="C949" s="101" t="s">
        <v>975</v>
      </c>
      <c r="D949" s="102">
        <v>1</v>
      </c>
      <c r="E949" s="101" t="s">
        <v>35</v>
      </c>
      <c r="F949" s="102">
        <v>1</v>
      </c>
      <c r="G949" s="103">
        <v>13</v>
      </c>
      <c r="H949" s="101"/>
      <c r="I949" s="101"/>
      <c r="J949" s="111"/>
    </row>
    <row r="950" spans="1:10" ht="14.4" x14ac:dyDescent="0.3">
      <c r="A950" s="110" t="str">
        <f t="shared" si="14"/>
        <v>L15/A/r/02100</v>
      </c>
      <c r="B950" s="101" t="s">
        <v>974</v>
      </c>
      <c r="C950" s="101" t="s">
        <v>975</v>
      </c>
      <c r="D950" s="102">
        <v>1</v>
      </c>
      <c r="E950" s="101" t="s">
        <v>35</v>
      </c>
      <c r="F950" s="103">
        <v>100</v>
      </c>
      <c r="G950" s="103">
        <v>12</v>
      </c>
      <c r="H950" s="101"/>
      <c r="I950" s="101"/>
      <c r="J950" s="111"/>
    </row>
    <row r="951" spans="1:10" ht="14.4" x14ac:dyDescent="0.3">
      <c r="A951" s="110" t="str">
        <f t="shared" si="14"/>
        <v>L15/A/r/03100</v>
      </c>
      <c r="B951" s="101" t="s">
        <v>976</v>
      </c>
      <c r="C951" s="101" t="s">
        <v>977</v>
      </c>
      <c r="D951" s="102">
        <v>1</v>
      </c>
      <c r="E951" s="101" t="s">
        <v>35</v>
      </c>
      <c r="F951" s="103">
        <v>100</v>
      </c>
      <c r="G951" s="103">
        <v>12</v>
      </c>
      <c r="H951" s="101"/>
      <c r="I951" s="101"/>
      <c r="J951" s="111"/>
    </row>
    <row r="952" spans="1:10" ht="14.4" x14ac:dyDescent="0.3">
      <c r="A952" s="110" t="str">
        <f t="shared" si="14"/>
        <v>L15/A/r/031</v>
      </c>
      <c r="B952" s="101" t="s">
        <v>976</v>
      </c>
      <c r="C952" s="101" t="s">
        <v>977</v>
      </c>
      <c r="D952" s="102">
        <v>1</v>
      </c>
      <c r="E952" s="101" t="s">
        <v>35</v>
      </c>
      <c r="F952" s="102">
        <v>1</v>
      </c>
      <c r="G952" s="103">
        <v>13</v>
      </c>
      <c r="H952" s="101"/>
      <c r="I952" s="101"/>
      <c r="J952" s="111"/>
    </row>
    <row r="953" spans="1:10" ht="14.4" x14ac:dyDescent="0.3">
      <c r="A953" s="110" t="str">
        <f t="shared" si="14"/>
        <v>L15/B/z/011</v>
      </c>
      <c r="B953" s="101" t="s">
        <v>993</v>
      </c>
      <c r="C953" s="101" t="s">
        <v>979</v>
      </c>
      <c r="D953" s="102">
        <v>1</v>
      </c>
      <c r="E953" s="101" t="s">
        <v>35</v>
      </c>
      <c r="F953" s="102">
        <v>1</v>
      </c>
      <c r="G953" s="103">
        <v>13</v>
      </c>
      <c r="H953" s="101"/>
      <c r="I953" s="101"/>
      <c r="J953" s="111"/>
    </row>
    <row r="954" spans="1:10" ht="14.4" x14ac:dyDescent="0.3">
      <c r="A954" s="110" t="str">
        <f t="shared" si="14"/>
        <v>L15/B/z/01100</v>
      </c>
      <c r="B954" s="101" t="s">
        <v>993</v>
      </c>
      <c r="C954" s="101" t="s">
        <v>979</v>
      </c>
      <c r="D954" s="102">
        <v>1</v>
      </c>
      <c r="E954" s="101" t="s">
        <v>35</v>
      </c>
      <c r="F954" s="103">
        <v>100</v>
      </c>
      <c r="G954" s="103">
        <v>12</v>
      </c>
      <c r="H954" s="101"/>
      <c r="I954" s="101"/>
      <c r="J954" s="111"/>
    </row>
    <row r="955" spans="1:10" ht="14.4" x14ac:dyDescent="0.3">
      <c r="A955" s="110" t="str">
        <f t="shared" si="14"/>
        <v>L15/B/z/02100</v>
      </c>
      <c r="B955" s="101" t="s">
        <v>994</v>
      </c>
      <c r="C955" s="101" t="s">
        <v>995</v>
      </c>
      <c r="D955" s="102">
        <v>1</v>
      </c>
      <c r="E955" s="101" t="s">
        <v>35</v>
      </c>
      <c r="F955" s="103">
        <v>100</v>
      </c>
      <c r="G955" s="103">
        <v>12</v>
      </c>
      <c r="H955" s="101"/>
      <c r="I955" s="101"/>
      <c r="J955" s="111"/>
    </row>
    <row r="956" spans="1:10" ht="14.4" x14ac:dyDescent="0.3">
      <c r="A956" s="110" t="str">
        <f t="shared" si="14"/>
        <v>L15/B/z/021</v>
      </c>
      <c r="B956" s="101" t="s">
        <v>994</v>
      </c>
      <c r="C956" s="101" t="s">
        <v>995</v>
      </c>
      <c r="D956" s="102">
        <v>1</v>
      </c>
      <c r="E956" s="101" t="s">
        <v>35</v>
      </c>
      <c r="F956" s="102">
        <v>1</v>
      </c>
      <c r="G956" s="103">
        <v>13</v>
      </c>
      <c r="H956" s="101"/>
      <c r="I956" s="101"/>
      <c r="J956" s="111"/>
    </row>
    <row r="957" spans="1:10" ht="14.4" x14ac:dyDescent="0.3">
      <c r="A957" s="110" t="str">
        <f t="shared" ref="A957:A1018" si="15">_xlfn.CONCAT(B957,F957)</f>
        <v>L15/B/z/031</v>
      </c>
      <c r="B957" s="101" t="s">
        <v>996</v>
      </c>
      <c r="C957" s="101" t="s">
        <v>983</v>
      </c>
      <c r="D957" s="102">
        <v>1</v>
      </c>
      <c r="E957" s="101" t="s">
        <v>35</v>
      </c>
      <c r="F957" s="102">
        <v>1</v>
      </c>
      <c r="G957" s="103">
        <v>13</v>
      </c>
      <c r="H957" s="101"/>
      <c r="I957" s="101"/>
      <c r="J957" s="111"/>
    </row>
    <row r="958" spans="1:10" ht="14.4" x14ac:dyDescent="0.3">
      <c r="A958" s="110" t="str">
        <f t="shared" si="15"/>
        <v>L15/B/z/03100</v>
      </c>
      <c r="B958" s="101" t="s">
        <v>996</v>
      </c>
      <c r="C958" s="101" t="s">
        <v>983</v>
      </c>
      <c r="D958" s="102">
        <v>1</v>
      </c>
      <c r="E958" s="101" t="s">
        <v>35</v>
      </c>
      <c r="F958" s="103">
        <v>100</v>
      </c>
      <c r="G958" s="103">
        <v>12</v>
      </c>
      <c r="H958" s="101"/>
      <c r="I958" s="101"/>
      <c r="J958" s="111"/>
    </row>
    <row r="959" spans="1:10" ht="14.4" x14ac:dyDescent="0.3">
      <c r="A959" s="110" t="str">
        <f t="shared" si="15"/>
        <v>L15/B/p/01100</v>
      </c>
      <c r="B959" s="101" t="s">
        <v>984</v>
      </c>
      <c r="C959" s="101" t="s">
        <v>967</v>
      </c>
      <c r="D959" s="102">
        <v>1</v>
      </c>
      <c r="E959" s="101" t="s">
        <v>35</v>
      </c>
      <c r="F959" s="103">
        <v>100</v>
      </c>
      <c r="G959" s="103">
        <v>12</v>
      </c>
      <c r="H959" s="101"/>
      <c r="I959" s="101"/>
      <c r="J959" s="111"/>
    </row>
    <row r="960" spans="1:10" ht="14.4" x14ac:dyDescent="0.3">
      <c r="A960" s="110" t="str">
        <f t="shared" si="15"/>
        <v>L15/B/p/011</v>
      </c>
      <c r="B960" s="101" t="s">
        <v>984</v>
      </c>
      <c r="C960" s="101" t="s">
        <v>967</v>
      </c>
      <c r="D960" s="102">
        <v>1</v>
      </c>
      <c r="E960" s="101" t="s">
        <v>35</v>
      </c>
      <c r="F960" s="102">
        <v>1</v>
      </c>
      <c r="G960" s="103">
        <v>13</v>
      </c>
      <c r="H960" s="101"/>
      <c r="I960" s="101"/>
      <c r="J960" s="111"/>
    </row>
    <row r="961" spans="1:10" ht="14.4" x14ac:dyDescent="0.3">
      <c r="A961" s="110" t="str">
        <f t="shared" si="15"/>
        <v>L15/B/p/021</v>
      </c>
      <c r="B961" s="101" t="s">
        <v>985</v>
      </c>
      <c r="C961" s="101" t="s">
        <v>969</v>
      </c>
      <c r="D961" s="102">
        <v>1</v>
      </c>
      <c r="E961" s="101" t="s">
        <v>35</v>
      </c>
      <c r="F961" s="102">
        <v>1</v>
      </c>
      <c r="G961" s="103">
        <v>13</v>
      </c>
      <c r="H961" s="101"/>
      <c r="I961" s="101"/>
      <c r="J961" s="111"/>
    </row>
    <row r="962" spans="1:10" ht="14.4" x14ac:dyDescent="0.3">
      <c r="A962" s="110" t="str">
        <f t="shared" si="15"/>
        <v>L15/B/p/02100</v>
      </c>
      <c r="B962" s="101" t="s">
        <v>985</v>
      </c>
      <c r="C962" s="101" t="s">
        <v>969</v>
      </c>
      <c r="D962" s="102">
        <v>1</v>
      </c>
      <c r="E962" s="101" t="s">
        <v>35</v>
      </c>
      <c r="F962" s="103">
        <v>100</v>
      </c>
      <c r="G962" s="103">
        <v>12</v>
      </c>
      <c r="H962" s="101"/>
      <c r="I962" s="101"/>
      <c r="J962" s="111"/>
    </row>
    <row r="963" spans="1:10" ht="14.4" x14ac:dyDescent="0.3">
      <c r="A963" s="110" t="str">
        <f t="shared" si="15"/>
        <v>L15/B/p/03100</v>
      </c>
      <c r="B963" s="101" t="s">
        <v>986</v>
      </c>
      <c r="C963" s="101" t="s">
        <v>971</v>
      </c>
      <c r="D963" s="102">
        <v>1</v>
      </c>
      <c r="E963" s="101" t="s">
        <v>35</v>
      </c>
      <c r="F963" s="103">
        <v>100</v>
      </c>
      <c r="G963" s="103">
        <v>12</v>
      </c>
      <c r="H963" s="101"/>
      <c r="I963" s="101"/>
      <c r="J963" s="111"/>
    </row>
    <row r="964" spans="1:10" ht="14.4" x14ac:dyDescent="0.3">
      <c r="A964" s="110" t="str">
        <f t="shared" si="15"/>
        <v>L15/B/p/031</v>
      </c>
      <c r="B964" s="101" t="s">
        <v>986</v>
      </c>
      <c r="C964" s="101" t="s">
        <v>971</v>
      </c>
      <c r="D964" s="102">
        <v>1</v>
      </c>
      <c r="E964" s="101" t="s">
        <v>35</v>
      </c>
      <c r="F964" s="102">
        <v>1</v>
      </c>
      <c r="G964" s="103">
        <v>13</v>
      </c>
      <c r="H964" s="101"/>
      <c r="I964" s="101"/>
      <c r="J964" s="111"/>
    </row>
    <row r="965" spans="1:10" ht="14.4" x14ac:dyDescent="0.3">
      <c r="A965" s="110" t="str">
        <f t="shared" si="15"/>
        <v>L15/B/r/011</v>
      </c>
      <c r="B965" s="101" t="s">
        <v>987</v>
      </c>
      <c r="C965" s="101" t="s">
        <v>988</v>
      </c>
      <c r="D965" s="102">
        <v>1</v>
      </c>
      <c r="E965" s="101" t="s">
        <v>35</v>
      </c>
      <c r="F965" s="103">
        <v>1</v>
      </c>
      <c r="G965" s="103">
        <v>13</v>
      </c>
      <c r="H965" s="101"/>
      <c r="I965" s="101"/>
      <c r="J965" s="111"/>
    </row>
    <row r="966" spans="1:10" ht="14.4" x14ac:dyDescent="0.3">
      <c r="A966" s="110" t="str">
        <f t="shared" si="15"/>
        <v>L15/B/r/01100</v>
      </c>
      <c r="B966" s="101" t="s">
        <v>987</v>
      </c>
      <c r="C966" s="101" t="s">
        <v>988</v>
      </c>
      <c r="D966" s="102">
        <v>1</v>
      </c>
      <c r="E966" s="101" t="s">
        <v>35</v>
      </c>
      <c r="F966" s="102">
        <v>100</v>
      </c>
      <c r="G966" s="103">
        <v>12</v>
      </c>
      <c r="H966" s="101"/>
      <c r="I966" s="101"/>
      <c r="J966" s="111"/>
    </row>
    <row r="967" spans="1:10" ht="14.4" x14ac:dyDescent="0.3">
      <c r="A967" s="110" t="str">
        <f t="shared" si="15"/>
        <v>L15/B/r/02100</v>
      </c>
      <c r="B967" s="101" t="s">
        <v>989</v>
      </c>
      <c r="C967" s="101" t="s">
        <v>990</v>
      </c>
      <c r="D967" s="102">
        <v>1</v>
      </c>
      <c r="E967" s="101" t="s">
        <v>35</v>
      </c>
      <c r="F967" s="102">
        <v>100</v>
      </c>
      <c r="G967" s="103">
        <v>12</v>
      </c>
      <c r="H967" s="101"/>
      <c r="I967" s="101"/>
      <c r="J967" s="111"/>
    </row>
    <row r="968" spans="1:10" ht="14.4" x14ac:dyDescent="0.3">
      <c r="A968" s="110" t="str">
        <f t="shared" si="15"/>
        <v>L15/B/r/021</v>
      </c>
      <c r="B968" s="101" t="s">
        <v>989</v>
      </c>
      <c r="C968" s="101" t="s">
        <v>990</v>
      </c>
      <c r="D968" s="102">
        <v>1</v>
      </c>
      <c r="E968" s="101" t="s">
        <v>35</v>
      </c>
      <c r="F968" s="103">
        <v>1</v>
      </c>
      <c r="G968" s="103">
        <v>13</v>
      </c>
      <c r="H968" s="101"/>
      <c r="I968" s="101"/>
      <c r="J968" s="111"/>
    </row>
    <row r="969" spans="1:10" ht="14.4" x14ac:dyDescent="0.3">
      <c r="A969" s="110" t="str">
        <f t="shared" si="15"/>
        <v>L32/s/041</v>
      </c>
      <c r="B969" s="101" t="s">
        <v>1104</v>
      </c>
      <c r="C969" s="101" t="s">
        <v>1105</v>
      </c>
      <c r="D969" s="102">
        <v>1</v>
      </c>
      <c r="E969" s="101" t="s">
        <v>314</v>
      </c>
      <c r="F969" s="103">
        <v>1</v>
      </c>
      <c r="G969" s="103">
        <v>27</v>
      </c>
      <c r="H969" s="101"/>
      <c r="I969" s="101"/>
      <c r="J969" s="111"/>
    </row>
    <row r="970" spans="1:10" ht="14.4" x14ac:dyDescent="0.3">
      <c r="A970" s="110" t="str">
        <f t="shared" si="15"/>
        <v>L32/s/021</v>
      </c>
      <c r="B970" s="101" t="s">
        <v>1100</v>
      </c>
      <c r="C970" s="101" t="s">
        <v>1101</v>
      </c>
      <c r="D970" s="102">
        <v>1</v>
      </c>
      <c r="E970" s="101" t="s">
        <v>314</v>
      </c>
      <c r="F970" s="102">
        <v>1</v>
      </c>
      <c r="G970" s="103">
        <v>27</v>
      </c>
      <c r="H970" s="101"/>
      <c r="I970" s="101"/>
      <c r="J970" s="111"/>
    </row>
    <row r="971" spans="1:10" ht="14.4" x14ac:dyDescent="0.3">
      <c r="A971" s="110" t="str">
        <f t="shared" si="15"/>
        <v>L32/s/131</v>
      </c>
      <c r="B971" s="101" t="s">
        <v>1106</v>
      </c>
      <c r="C971" s="101" t="s">
        <v>1107</v>
      </c>
      <c r="D971" s="102">
        <v>1</v>
      </c>
      <c r="E971" s="101" t="s">
        <v>314</v>
      </c>
      <c r="F971" s="102">
        <v>1</v>
      </c>
      <c r="G971" s="103">
        <v>27</v>
      </c>
      <c r="H971" s="101"/>
      <c r="I971" s="101"/>
      <c r="J971" s="111"/>
    </row>
    <row r="972" spans="1:10" ht="14.4" x14ac:dyDescent="0.3">
      <c r="A972" s="110" t="str">
        <f t="shared" si="15"/>
        <v>L32/s/031</v>
      </c>
      <c r="B972" s="101" t="s">
        <v>1102</v>
      </c>
      <c r="C972" s="101" t="s">
        <v>1103</v>
      </c>
      <c r="D972" s="102">
        <v>1</v>
      </c>
      <c r="E972" s="101" t="s">
        <v>314</v>
      </c>
      <c r="F972" s="103">
        <v>1</v>
      </c>
      <c r="G972" s="103">
        <v>27</v>
      </c>
      <c r="H972" s="101"/>
      <c r="I972" s="101"/>
      <c r="J972" s="111"/>
    </row>
    <row r="973" spans="1:10" ht="14.4" x14ac:dyDescent="0.3">
      <c r="A973" s="110" t="str">
        <f t="shared" si="15"/>
        <v>L20/v/031</v>
      </c>
      <c r="B973" s="101" t="s">
        <v>1042</v>
      </c>
      <c r="C973" s="101" t="s">
        <v>1043</v>
      </c>
      <c r="D973" s="102">
        <v>1</v>
      </c>
      <c r="E973" s="101" t="s">
        <v>35</v>
      </c>
      <c r="F973" s="103">
        <v>1</v>
      </c>
      <c r="G973" s="103">
        <v>19</v>
      </c>
      <c r="H973" s="101"/>
      <c r="I973" s="101"/>
      <c r="J973" s="111"/>
    </row>
    <row r="974" spans="1:10" ht="14.4" x14ac:dyDescent="0.3">
      <c r="A974" s="110" t="str">
        <f t="shared" si="15"/>
        <v>L20/v/741</v>
      </c>
      <c r="B974" s="101" t="s">
        <v>1044</v>
      </c>
      <c r="C974" s="101" t="s">
        <v>1045</v>
      </c>
      <c r="D974" s="102">
        <v>1</v>
      </c>
      <c r="E974" s="101" t="s">
        <v>35</v>
      </c>
      <c r="F974" s="102">
        <v>1</v>
      </c>
      <c r="G974" s="103">
        <v>19</v>
      </c>
      <c r="H974" s="101"/>
      <c r="I974" s="101"/>
      <c r="J974" s="111"/>
    </row>
    <row r="975" spans="1:10" ht="14.4" x14ac:dyDescent="0.3">
      <c r="A975" s="110" t="str">
        <f t="shared" si="15"/>
        <v>L20/z/031</v>
      </c>
      <c r="B975" s="101" t="s">
        <v>1052</v>
      </c>
      <c r="C975" s="101" t="s">
        <v>1053</v>
      </c>
      <c r="D975" s="102">
        <v>1</v>
      </c>
      <c r="E975" s="101" t="s">
        <v>35</v>
      </c>
      <c r="F975" s="102">
        <v>1</v>
      </c>
      <c r="G975" s="103">
        <v>19</v>
      </c>
      <c r="H975" s="101"/>
      <c r="I975" s="101"/>
      <c r="J975" s="111"/>
    </row>
    <row r="976" spans="1:10" ht="14.4" x14ac:dyDescent="0.3">
      <c r="A976" s="110" t="str">
        <f t="shared" si="15"/>
        <v>L20/z/741</v>
      </c>
      <c r="B976" s="101" t="s">
        <v>1054</v>
      </c>
      <c r="C976" s="101" t="s">
        <v>1055</v>
      </c>
      <c r="D976" s="102">
        <v>1</v>
      </c>
      <c r="E976" s="101" t="s">
        <v>35</v>
      </c>
      <c r="F976" s="103">
        <v>1</v>
      </c>
      <c r="G976" s="103">
        <v>19</v>
      </c>
      <c r="H976" s="101"/>
      <c r="I976" s="101"/>
      <c r="J976" s="111"/>
    </row>
    <row r="977" spans="1:10" ht="14.4" x14ac:dyDescent="0.3">
      <c r="A977" s="110" t="str">
        <f t="shared" si="15"/>
        <v>L20/r/031</v>
      </c>
      <c r="B977" s="101" t="s">
        <v>1022</v>
      </c>
      <c r="C977" s="101" t="s">
        <v>1023</v>
      </c>
      <c r="D977" s="102">
        <v>1</v>
      </c>
      <c r="E977" s="101" t="s">
        <v>35</v>
      </c>
      <c r="F977" s="103">
        <v>1</v>
      </c>
      <c r="G977" s="103">
        <v>19</v>
      </c>
      <c r="H977" s="101"/>
      <c r="I977" s="101"/>
      <c r="J977" s="111"/>
    </row>
    <row r="978" spans="1:10" ht="14.4" x14ac:dyDescent="0.3">
      <c r="A978" s="110" t="str">
        <f t="shared" si="15"/>
        <v>L20/r/741</v>
      </c>
      <c r="B978" s="101" t="s">
        <v>1024</v>
      </c>
      <c r="C978" s="101" t="s">
        <v>1025</v>
      </c>
      <c r="D978" s="102">
        <v>1</v>
      </c>
      <c r="E978" s="101" t="s">
        <v>35</v>
      </c>
      <c r="F978" s="102">
        <v>1</v>
      </c>
      <c r="G978" s="103">
        <v>19</v>
      </c>
      <c r="H978" s="101"/>
      <c r="I978" s="101"/>
      <c r="J978" s="111"/>
    </row>
    <row r="979" spans="1:10" ht="14.4" x14ac:dyDescent="0.3">
      <c r="A979" s="110" t="str">
        <f t="shared" si="15"/>
        <v>L20/p/741</v>
      </c>
      <c r="B979" s="101" t="s">
        <v>1014</v>
      </c>
      <c r="C979" s="101" t="s">
        <v>1015</v>
      </c>
      <c r="D979" s="102">
        <v>1</v>
      </c>
      <c r="E979" s="101" t="s">
        <v>35</v>
      </c>
      <c r="F979" s="102">
        <v>1</v>
      </c>
      <c r="G979" s="103">
        <v>19</v>
      </c>
      <c r="H979" s="101"/>
      <c r="I979" s="101"/>
      <c r="J979" s="111"/>
    </row>
    <row r="980" spans="1:10" ht="14.4" x14ac:dyDescent="0.3">
      <c r="A980" s="110" t="str">
        <f t="shared" si="15"/>
        <v>L20/p/031</v>
      </c>
      <c r="B980" s="101" t="s">
        <v>1012</v>
      </c>
      <c r="C980" s="101" t="s">
        <v>1013</v>
      </c>
      <c r="D980" s="102">
        <v>1</v>
      </c>
      <c r="E980" s="101" t="s">
        <v>35</v>
      </c>
      <c r="F980" s="103">
        <v>1</v>
      </c>
      <c r="G980" s="103">
        <v>19</v>
      </c>
      <c r="H980" s="101"/>
      <c r="I980" s="101"/>
      <c r="J980" s="111"/>
    </row>
    <row r="981" spans="1:10" ht="14.4" x14ac:dyDescent="0.3">
      <c r="A981" s="110" t="str">
        <f t="shared" si="15"/>
        <v>L20/s2/031</v>
      </c>
      <c r="B981" s="101" t="s">
        <v>1032</v>
      </c>
      <c r="C981" s="101" t="s">
        <v>1033</v>
      </c>
      <c r="D981" s="102">
        <v>1</v>
      </c>
      <c r="E981" s="101" t="s">
        <v>314</v>
      </c>
      <c r="F981" s="103">
        <v>1</v>
      </c>
      <c r="G981" s="103">
        <v>65</v>
      </c>
      <c r="H981" s="101"/>
      <c r="I981" s="101"/>
      <c r="J981" s="111"/>
    </row>
    <row r="982" spans="1:10" ht="14.4" x14ac:dyDescent="0.3">
      <c r="A982" s="110" t="str">
        <f t="shared" si="15"/>
        <v>L20/s2/741</v>
      </c>
      <c r="B982" s="101" t="s">
        <v>1034</v>
      </c>
      <c r="C982" s="101" t="s">
        <v>1035</v>
      </c>
      <c r="D982" s="102">
        <v>1</v>
      </c>
      <c r="E982" s="101" t="s">
        <v>314</v>
      </c>
      <c r="F982" s="102">
        <v>1</v>
      </c>
      <c r="G982" s="103">
        <v>65</v>
      </c>
      <c r="H982" s="101"/>
      <c r="I982" s="101"/>
      <c r="J982" s="111"/>
    </row>
    <row r="983" spans="1:10" ht="14.4" x14ac:dyDescent="0.3">
      <c r="A983" s="110" t="str">
        <f t="shared" si="15"/>
        <v>L220/s/Al1</v>
      </c>
      <c r="B983" s="101" t="s">
        <v>1062</v>
      </c>
      <c r="C983" s="101" t="s">
        <v>1063</v>
      </c>
      <c r="D983" s="102">
        <v>1</v>
      </c>
      <c r="E983" s="101" t="s">
        <v>314</v>
      </c>
      <c r="F983" s="102">
        <v>1</v>
      </c>
      <c r="G983" s="103">
        <v>77</v>
      </c>
      <c r="H983" s="101"/>
      <c r="I983" s="101"/>
      <c r="J983" s="111"/>
    </row>
    <row r="984" spans="1:10" ht="14.4" x14ac:dyDescent="0.3">
      <c r="A984" s="110" t="str">
        <f t="shared" si="15"/>
        <v>L220/s/Ne1</v>
      </c>
      <c r="B984" s="101" t="s">
        <v>1064</v>
      </c>
      <c r="C984" s="101" t="s">
        <v>1065</v>
      </c>
      <c r="D984" s="102">
        <v>1</v>
      </c>
      <c r="E984" s="101" t="s">
        <v>314</v>
      </c>
      <c r="F984" s="103">
        <v>1</v>
      </c>
      <c r="G984" s="103">
        <v>77</v>
      </c>
      <c r="H984" s="101"/>
      <c r="I984" s="101"/>
      <c r="J984" s="111"/>
    </row>
    <row r="985" spans="1:10" ht="14.4" x14ac:dyDescent="0.3">
      <c r="A985" s="110" t="str">
        <f t="shared" si="15"/>
        <v>L32/s/011</v>
      </c>
      <c r="B985" s="101" t="s">
        <v>1098</v>
      </c>
      <c r="C985" s="101" t="s">
        <v>1099</v>
      </c>
      <c r="D985" s="102">
        <v>1</v>
      </c>
      <c r="E985" s="101" t="s">
        <v>314</v>
      </c>
      <c r="F985" s="103">
        <v>1</v>
      </c>
      <c r="G985" s="103">
        <v>27</v>
      </c>
      <c r="H985" s="101"/>
      <c r="I985" s="101"/>
      <c r="J985" s="111"/>
    </row>
    <row r="986" spans="1:10" ht="14.4" x14ac:dyDescent="0.3">
      <c r="A986" s="110" t="str">
        <f t="shared" si="15"/>
        <v>L40/b/Ne1</v>
      </c>
      <c r="B986" s="101" t="s">
        <v>1120</v>
      </c>
      <c r="C986" s="101" t="s">
        <v>1121</v>
      </c>
      <c r="D986" s="102">
        <v>1</v>
      </c>
      <c r="E986" s="101" t="s">
        <v>314</v>
      </c>
      <c r="F986" s="102">
        <v>1</v>
      </c>
      <c r="G986" s="103">
        <v>141</v>
      </c>
      <c r="H986" s="101"/>
      <c r="I986" s="101"/>
      <c r="J986" s="111"/>
    </row>
    <row r="987" spans="1:10" ht="14.4" x14ac:dyDescent="0.3">
      <c r="A987" s="110" t="str">
        <f t="shared" si="15"/>
        <v>L40/a/Ne1</v>
      </c>
      <c r="B987" s="101" t="s">
        <v>1114</v>
      </c>
      <c r="C987" s="101" t="s">
        <v>1115</v>
      </c>
      <c r="D987" s="102">
        <v>1</v>
      </c>
      <c r="E987" s="101" t="s">
        <v>314</v>
      </c>
      <c r="F987" s="103">
        <v>1</v>
      </c>
      <c r="G987" s="103">
        <v>141</v>
      </c>
      <c r="H987" s="101"/>
      <c r="I987" s="101"/>
      <c r="J987" s="111"/>
    </row>
    <row r="988" spans="1:10" ht="14.4" x14ac:dyDescent="0.3">
      <c r="A988" s="110" t="str">
        <f t="shared" si="15"/>
        <v>L220/s/031</v>
      </c>
      <c r="B988" s="101" t="s">
        <v>1058</v>
      </c>
      <c r="C988" s="101" t="s">
        <v>1059</v>
      </c>
      <c r="D988" s="102">
        <v>1</v>
      </c>
      <c r="E988" s="101" t="s">
        <v>314</v>
      </c>
      <c r="F988" s="102">
        <v>1</v>
      </c>
      <c r="G988" s="103">
        <v>27</v>
      </c>
      <c r="H988" s="101"/>
      <c r="I988" s="101"/>
      <c r="J988" s="111"/>
    </row>
    <row r="989" spans="1:10" ht="14.4" x14ac:dyDescent="0.3">
      <c r="A989" s="110" t="str">
        <f t="shared" si="15"/>
        <v>L11/s/Nat1</v>
      </c>
      <c r="B989" s="101" t="s">
        <v>946</v>
      </c>
      <c r="C989" s="101" t="s">
        <v>947</v>
      </c>
      <c r="D989" s="102">
        <v>1</v>
      </c>
      <c r="E989" s="101" t="s">
        <v>314</v>
      </c>
      <c r="F989" s="102">
        <v>1</v>
      </c>
      <c r="G989" s="103">
        <v>77</v>
      </c>
      <c r="H989" s="101"/>
      <c r="I989" s="101"/>
      <c r="J989" s="111"/>
    </row>
    <row r="990" spans="1:10" ht="14.4" x14ac:dyDescent="0.3">
      <c r="A990" s="110" t="str">
        <f t="shared" si="15"/>
        <v>L10/s/Nat1</v>
      </c>
      <c r="B990" s="101" t="s">
        <v>938</v>
      </c>
      <c r="C990" s="101" t="s">
        <v>939</v>
      </c>
      <c r="D990" s="102">
        <v>1</v>
      </c>
      <c r="E990" s="101" t="s">
        <v>314</v>
      </c>
      <c r="F990" s="103">
        <v>1</v>
      </c>
      <c r="G990" s="103">
        <v>77</v>
      </c>
      <c r="H990" s="101"/>
      <c r="I990" s="101"/>
      <c r="J990" s="111"/>
    </row>
    <row r="991" spans="1:10" ht="14.4" x14ac:dyDescent="0.3">
      <c r="A991" s="110" t="str">
        <f t="shared" si="15"/>
        <v>L11/s/031</v>
      </c>
      <c r="B991" s="101" t="s">
        <v>942</v>
      </c>
      <c r="C991" s="101" t="s">
        <v>943</v>
      </c>
      <c r="D991" s="102">
        <v>1</v>
      </c>
      <c r="E991" s="101" t="s">
        <v>314</v>
      </c>
      <c r="F991" s="103">
        <v>1</v>
      </c>
      <c r="G991" s="103">
        <v>24</v>
      </c>
      <c r="H991" s="101"/>
      <c r="I991" s="101"/>
      <c r="J991" s="111"/>
    </row>
    <row r="992" spans="1:10" ht="14.4" x14ac:dyDescent="0.3">
      <c r="A992" s="110" t="str">
        <f t="shared" si="15"/>
        <v>L10/s/031</v>
      </c>
      <c r="B992" s="101" t="s">
        <v>934</v>
      </c>
      <c r="C992" s="101" t="s">
        <v>935</v>
      </c>
      <c r="D992" s="102">
        <v>1</v>
      </c>
      <c r="E992" s="101" t="s">
        <v>314</v>
      </c>
      <c r="F992" s="102">
        <v>1</v>
      </c>
      <c r="G992" s="103">
        <v>24</v>
      </c>
      <c r="H992" s="101"/>
      <c r="I992" s="101"/>
      <c r="J992" s="111"/>
    </row>
    <row r="993" spans="1:10" ht="14.4" x14ac:dyDescent="0.3">
      <c r="A993" s="110" t="str">
        <f t="shared" si="15"/>
        <v>L220/s/741</v>
      </c>
      <c r="B993" s="101" t="s">
        <v>1060</v>
      </c>
      <c r="C993" s="101" t="s">
        <v>1061</v>
      </c>
      <c r="D993" s="102">
        <v>1</v>
      </c>
      <c r="E993" s="101" t="s">
        <v>314</v>
      </c>
      <c r="F993" s="102">
        <v>1</v>
      </c>
      <c r="G993" s="103">
        <v>27</v>
      </c>
      <c r="H993" s="101"/>
      <c r="I993" s="101"/>
      <c r="J993" s="111"/>
    </row>
    <row r="994" spans="1:10" ht="14.4" x14ac:dyDescent="0.3">
      <c r="A994" s="110" t="str">
        <f t="shared" si="15"/>
        <v>L10/s/Ne1</v>
      </c>
      <c r="B994" s="101" t="s">
        <v>940</v>
      </c>
      <c r="C994" s="101" t="s">
        <v>941</v>
      </c>
      <c r="D994" s="102">
        <v>1</v>
      </c>
      <c r="E994" s="101" t="s">
        <v>314</v>
      </c>
      <c r="F994" s="103">
        <v>1</v>
      </c>
      <c r="G994" s="103">
        <v>77</v>
      </c>
      <c r="H994" s="101"/>
      <c r="I994" s="101"/>
      <c r="J994" s="111"/>
    </row>
    <row r="995" spans="1:10" ht="14.4" x14ac:dyDescent="0.3">
      <c r="A995" s="110" t="str">
        <f t="shared" si="15"/>
        <v>L20/s2/An1</v>
      </c>
      <c r="B995" s="101" t="s">
        <v>1036</v>
      </c>
      <c r="C995" s="101" t="s">
        <v>1037</v>
      </c>
      <c r="D995" s="102">
        <v>1</v>
      </c>
      <c r="E995" s="101" t="s">
        <v>314</v>
      </c>
      <c r="F995" s="103">
        <v>1</v>
      </c>
      <c r="G995" s="103">
        <v>65</v>
      </c>
      <c r="H995" s="101"/>
      <c r="I995" s="101"/>
      <c r="J995" s="111"/>
    </row>
    <row r="996" spans="1:10" ht="14.4" x14ac:dyDescent="0.3">
      <c r="A996" s="110" t="str">
        <f t="shared" si="15"/>
        <v>L20/p/An1</v>
      </c>
      <c r="B996" s="101" t="s">
        <v>1016</v>
      </c>
      <c r="C996" s="101" t="s">
        <v>1017</v>
      </c>
      <c r="D996" s="102">
        <v>1</v>
      </c>
      <c r="E996" s="101" t="s">
        <v>35</v>
      </c>
      <c r="F996" s="102">
        <v>1</v>
      </c>
      <c r="G996" s="103">
        <v>19</v>
      </c>
      <c r="H996" s="101"/>
      <c r="I996" s="101"/>
      <c r="J996" s="111"/>
    </row>
    <row r="997" spans="1:10" ht="14.4" x14ac:dyDescent="0.3">
      <c r="A997" s="110" t="str">
        <f t="shared" si="15"/>
        <v>L20/r/An1</v>
      </c>
      <c r="B997" s="101" t="s">
        <v>1026</v>
      </c>
      <c r="C997" s="101" t="s">
        <v>1027</v>
      </c>
      <c r="D997" s="102">
        <v>1</v>
      </c>
      <c r="E997" s="101" t="s">
        <v>35</v>
      </c>
      <c r="F997" s="103">
        <v>1</v>
      </c>
      <c r="G997" s="103">
        <v>19</v>
      </c>
      <c r="H997" s="101"/>
      <c r="I997" s="101"/>
      <c r="J997" s="111"/>
    </row>
    <row r="998" spans="1:10" ht="14.4" x14ac:dyDescent="0.3">
      <c r="A998" s="110" t="str">
        <f t="shared" si="15"/>
        <v>L20/v/An1</v>
      </c>
      <c r="B998" s="101" t="s">
        <v>1046</v>
      </c>
      <c r="C998" s="101" t="s">
        <v>1047</v>
      </c>
      <c r="D998" s="102">
        <v>1</v>
      </c>
      <c r="E998" s="101" t="s">
        <v>35</v>
      </c>
      <c r="F998" s="102">
        <v>1</v>
      </c>
      <c r="G998" s="103">
        <v>19</v>
      </c>
      <c r="H998" s="101"/>
      <c r="I998" s="101"/>
      <c r="J998" s="111"/>
    </row>
    <row r="999" spans="1:10" ht="14.4" x14ac:dyDescent="0.3">
      <c r="A999" s="110" t="str">
        <f t="shared" si="15"/>
        <v>L20/z/An1</v>
      </c>
      <c r="B999" s="101" t="s">
        <v>1056</v>
      </c>
      <c r="C999" s="101" t="s">
        <v>1057</v>
      </c>
      <c r="D999" s="102">
        <v>1</v>
      </c>
      <c r="E999" s="101" t="s">
        <v>35</v>
      </c>
      <c r="F999" s="102">
        <v>1</v>
      </c>
      <c r="G999" s="103">
        <v>19</v>
      </c>
      <c r="H999" s="101"/>
      <c r="I999" s="101"/>
      <c r="J999" s="111"/>
    </row>
    <row r="1000" spans="1:10" ht="14.4" x14ac:dyDescent="0.3">
      <c r="A1000" s="110" t="str">
        <f t="shared" si="15"/>
        <v>L20/r/021</v>
      </c>
      <c r="B1000" s="101" t="s">
        <v>1020</v>
      </c>
      <c r="C1000" s="101" t="s">
        <v>1021</v>
      </c>
      <c r="D1000" s="102">
        <v>1</v>
      </c>
      <c r="E1000" s="101" t="s">
        <v>35</v>
      </c>
      <c r="F1000" s="103">
        <v>1</v>
      </c>
      <c r="G1000" s="103">
        <v>19</v>
      </c>
      <c r="H1000" s="101"/>
      <c r="I1000" s="101"/>
      <c r="J1000" s="111"/>
    </row>
    <row r="1001" spans="1:10" ht="14.4" x14ac:dyDescent="0.3">
      <c r="A1001" s="110" t="str">
        <f t="shared" si="15"/>
        <v>L20/r/011</v>
      </c>
      <c r="B1001" s="101" t="s">
        <v>1018</v>
      </c>
      <c r="C1001" s="101" t="s">
        <v>1019</v>
      </c>
      <c r="D1001" s="102">
        <v>1</v>
      </c>
      <c r="E1001" s="101" t="s">
        <v>35</v>
      </c>
      <c r="F1001" s="103">
        <v>1</v>
      </c>
      <c r="G1001" s="103">
        <v>19</v>
      </c>
      <c r="H1001" s="101"/>
      <c r="I1001" s="101"/>
      <c r="J1001" s="111"/>
    </row>
    <row r="1002" spans="1:10" ht="14.4" x14ac:dyDescent="0.3">
      <c r="A1002" s="110" t="str">
        <f t="shared" si="15"/>
        <v>L20/p/021</v>
      </c>
      <c r="B1002" s="101" t="s">
        <v>1010</v>
      </c>
      <c r="C1002" s="101" t="s">
        <v>1011</v>
      </c>
      <c r="D1002" s="102">
        <v>1</v>
      </c>
      <c r="E1002" s="101" t="s">
        <v>35</v>
      </c>
      <c r="F1002" s="102">
        <v>1</v>
      </c>
      <c r="G1002" s="103">
        <v>19</v>
      </c>
      <c r="H1002" s="101"/>
      <c r="I1002" s="101"/>
      <c r="J1002" s="111"/>
    </row>
    <row r="1003" spans="1:10" ht="14.4" x14ac:dyDescent="0.3">
      <c r="A1003" s="110" t="str">
        <f t="shared" si="15"/>
        <v>L20/p/011</v>
      </c>
      <c r="B1003" s="101" t="s">
        <v>1007</v>
      </c>
      <c r="C1003" s="101" t="s">
        <v>1008</v>
      </c>
      <c r="D1003" s="102">
        <v>1</v>
      </c>
      <c r="E1003" s="101" t="s">
        <v>35</v>
      </c>
      <c r="F1003" s="102">
        <v>1</v>
      </c>
      <c r="G1003" s="103">
        <v>19</v>
      </c>
      <c r="H1003" s="101"/>
      <c r="I1003" s="101"/>
      <c r="J1003" s="111"/>
    </row>
    <row r="1004" spans="1:10" ht="14.4" x14ac:dyDescent="0.3">
      <c r="A1004" s="110" t="str">
        <f t="shared" si="15"/>
        <v>L20/v/011</v>
      </c>
      <c r="B1004" s="101" t="s">
        <v>1038</v>
      </c>
      <c r="C1004" s="101" t="s">
        <v>1039</v>
      </c>
      <c r="D1004" s="102">
        <v>1</v>
      </c>
      <c r="E1004" s="101" t="s">
        <v>35</v>
      </c>
      <c r="F1004" s="103">
        <v>1</v>
      </c>
      <c r="G1004" s="103">
        <v>19</v>
      </c>
      <c r="H1004" s="101"/>
      <c r="I1004" s="101"/>
      <c r="J1004" s="111"/>
    </row>
    <row r="1005" spans="1:10" ht="14.4" x14ac:dyDescent="0.3">
      <c r="A1005" s="110" t="str">
        <f t="shared" si="15"/>
        <v>L20/v/021</v>
      </c>
      <c r="B1005" s="101" t="s">
        <v>1040</v>
      </c>
      <c r="C1005" s="101" t="s">
        <v>1041</v>
      </c>
      <c r="D1005" s="102">
        <v>1</v>
      </c>
      <c r="E1005" s="101" t="s">
        <v>35</v>
      </c>
      <c r="F1005" s="103">
        <v>1</v>
      </c>
      <c r="G1005" s="103">
        <v>19</v>
      </c>
      <c r="H1005" s="101"/>
      <c r="I1005" s="101"/>
      <c r="J1005" s="111"/>
    </row>
    <row r="1006" spans="1:10" ht="14.4" x14ac:dyDescent="0.3">
      <c r="A1006" s="110" t="str">
        <f t="shared" si="15"/>
        <v>L20/z/011</v>
      </c>
      <c r="B1006" s="101" t="s">
        <v>1048</v>
      </c>
      <c r="C1006" s="101" t="s">
        <v>1049</v>
      </c>
      <c r="D1006" s="102">
        <v>1</v>
      </c>
      <c r="E1006" s="101" t="s">
        <v>35</v>
      </c>
      <c r="F1006" s="102">
        <v>1</v>
      </c>
      <c r="G1006" s="103">
        <v>19</v>
      </c>
      <c r="H1006" s="101"/>
      <c r="I1006" s="101"/>
      <c r="J1006" s="111"/>
    </row>
    <row r="1007" spans="1:10" ht="14.4" x14ac:dyDescent="0.3">
      <c r="A1007" s="110" t="str">
        <f t="shared" si="15"/>
        <v>L20/z/021</v>
      </c>
      <c r="B1007" s="101" t="s">
        <v>1050</v>
      </c>
      <c r="C1007" s="101" t="s">
        <v>1051</v>
      </c>
      <c r="D1007" s="102">
        <v>1</v>
      </c>
      <c r="E1007" s="101" t="s">
        <v>35</v>
      </c>
      <c r="F1007" s="102">
        <v>1</v>
      </c>
      <c r="G1007" s="103">
        <v>19</v>
      </c>
      <c r="H1007" s="101"/>
      <c r="I1007" s="101"/>
      <c r="J1007" s="111"/>
    </row>
    <row r="1008" spans="1:10" ht="14.4" x14ac:dyDescent="0.3">
      <c r="A1008" s="110" t="str">
        <f t="shared" si="15"/>
        <v>L20/s2/011</v>
      </c>
      <c r="B1008" s="101" t="s">
        <v>1028</v>
      </c>
      <c r="C1008" s="101" t="s">
        <v>1029</v>
      </c>
      <c r="D1008" s="102">
        <v>1</v>
      </c>
      <c r="E1008" s="101" t="s">
        <v>314</v>
      </c>
      <c r="F1008" s="102">
        <v>1</v>
      </c>
      <c r="G1008" s="103">
        <v>65</v>
      </c>
      <c r="H1008" s="101"/>
      <c r="I1008" s="101"/>
      <c r="J1008" s="111"/>
    </row>
    <row r="1009" spans="1:10" ht="14.4" x14ac:dyDescent="0.3">
      <c r="A1009" s="110" t="str">
        <f t="shared" si="15"/>
        <v>L20/s2/021</v>
      </c>
      <c r="B1009" s="101" t="s">
        <v>1030</v>
      </c>
      <c r="C1009" s="101" t="s">
        <v>1031</v>
      </c>
      <c r="D1009" s="102">
        <v>1</v>
      </c>
      <c r="E1009" s="101" t="s">
        <v>314</v>
      </c>
      <c r="F1009" s="102">
        <v>1</v>
      </c>
      <c r="G1009" s="103">
        <v>65</v>
      </c>
      <c r="H1009" s="101"/>
      <c r="I1009" s="101"/>
      <c r="J1009" s="111"/>
    </row>
    <row r="1010" spans="1:10" ht="14.4" x14ac:dyDescent="0.3">
      <c r="A1010" s="110" t="str">
        <f t="shared" si="15"/>
        <v>L11/s2/031</v>
      </c>
      <c r="B1010" s="101" t="s">
        <v>950</v>
      </c>
      <c r="C1010" s="101" t="s">
        <v>951</v>
      </c>
      <c r="D1010" s="102">
        <v>1</v>
      </c>
      <c r="E1010" s="101" t="s">
        <v>314</v>
      </c>
      <c r="F1010" s="102">
        <v>1</v>
      </c>
      <c r="G1010" s="103">
        <v>28</v>
      </c>
      <c r="H1010" s="101"/>
      <c r="I1010" s="101"/>
      <c r="J1010" s="111"/>
    </row>
    <row r="1011" spans="1:10" ht="14.4" x14ac:dyDescent="0.3">
      <c r="A1011" s="110" t="str">
        <f t="shared" si="15"/>
        <v>L20/z/Zl1</v>
      </c>
      <c r="B1011" s="101" t="s">
        <v>2670</v>
      </c>
      <c r="C1011" s="101" t="s">
        <v>2671</v>
      </c>
      <c r="D1011" s="102">
        <v>1</v>
      </c>
      <c r="E1011" s="101" t="s">
        <v>35</v>
      </c>
      <c r="F1011" s="102">
        <v>1</v>
      </c>
      <c r="G1011" s="103">
        <v>19</v>
      </c>
      <c r="H1011" s="101"/>
      <c r="I1011" s="101"/>
      <c r="J1011" s="111"/>
    </row>
    <row r="1012" spans="1:10" ht="14.4" x14ac:dyDescent="0.3">
      <c r="A1012" s="110" t="str">
        <f t="shared" si="15"/>
        <v>L20/p/Zl1</v>
      </c>
      <c r="B1012" s="101" t="s">
        <v>2672</v>
      </c>
      <c r="C1012" s="101" t="s">
        <v>2673</v>
      </c>
      <c r="D1012" s="102">
        <v>1</v>
      </c>
      <c r="E1012" s="101" t="s">
        <v>35</v>
      </c>
      <c r="F1012" s="102">
        <v>1</v>
      </c>
      <c r="G1012" s="103">
        <v>19</v>
      </c>
      <c r="H1012" s="101"/>
      <c r="I1012" s="101"/>
      <c r="J1012" s="111"/>
    </row>
    <row r="1013" spans="1:10" ht="14.4" x14ac:dyDescent="0.3">
      <c r="A1013" s="110" t="str">
        <f t="shared" si="15"/>
        <v>L20/r/Zl1</v>
      </c>
      <c r="B1013" s="101" t="s">
        <v>2674</v>
      </c>
      <c r="C1013" s="101" t="s">
        <v>2675</v>
      </c>
      <c r="D1013" s="102">
        <v>1</v>
      </c>
      <c r="E1013" s="101" t="s">
        <v>35</v>
      </c>
      <c r="F1013" s="102">
        <v>1</v>
      </c>
      <c r="G1013" s="103">
        <v>19</v>
      </c>
      <c r="H1013" s="101"/>
      <c r="I1013" s="101"/>
      <c r="J1013" s="111"/>
    </row>
    <row r="1014" spans="1:10" ht="14.4" x14ac:dyDescent="0.3">
      <c r="A1014" s="110" t="str">
        <f t="shared" si="15"/>
        <v>L20/v/Zl1</v>
      </c>
      <c r="B1014" s="101" t="s">
        <v>2676</v>
      </c>
      <c r="C1014" s="101" t="s">
        <v>2677</v>
      </c>
      <c r="D1014" s="102">
        <v>1</v>
      </c>
      <c r="E1014" s="101" t="s">
        <v>35</v>
      </c>
      <c r="F1014" s="102">
        <v>1</v>
      </c>
      <c r="G1014" s="103">
        <v>19</v>
      </c>
      <c r="H1014" s="101"/>
      <c r="I1014" s="101"/>
      <c r="J1014" s="111"/>
    </row>
    <row r="1015" spans="1:10" ht="14.4" x14ac:dyDescent="0.3">
      <c r="A1015" s="110" t="str">
        <f t="shared" si="15"/>
        <v>L20/s2/Zl1</v>
      </c>
      <c r="B1015" s="101" t="s">
        <v>2678</v>
      </c>
      <c r="C1015" s="101" t="s">
        <v>2679</v>
      </c>
      <c r="D1015" s="102">
        <v>1</v>
      </c>
      <c r="E1015" s="101" t="s">
        <v>314</v>
      </c>
      <c r="F1015" s="102">
        <v>1</v>
      </c>
      <c r="G1015" s="103">
        <v>65</v>
      </c>
      <c r="H1015" s="101"/>
      <c r="I1015" s="101"/>
      <c r="J1015" s="111"/>
    </row>
    <row r="1016" spans="1:10" ht="14.4" x14ac:dyDescent="0.3">
      <c r="A1016" s="110" t="str">
        <f t="shared" si="15"/>
        <v>L11/s2/Nat1</v>
      </c>
      <c r="B1016" s="101" t="s">
        <v>2680</v>
      </c>
      <c r="C1016" s="101" t="s">
        <v>2681</v>
      </c>
      <c r="D1016" s="102">
        <v>1</v>
      </c>
      <c r="E1016" s="101" t="s">
        <v>314</v>
      </c>
      <c r="F1016" s="102">
        <v>1</v>
      </c>
      <c r="G1016" s="103">
        <v>89</v>
      </c>
      <c r="H1016" s="101"/>
      <c r="I1016" s="101"/>
      <c r="J1016" s="111"/>
    </row>
    <row r="1017" spans="1:10" ht="14.4" x14ac:dyDescent="0.3">
      <c r="A1017" s="110" t="str">
        <f t="shared" si="15"/>
        <v>L11/s2/Ne1</v>
      </c>
      <c r="B1017" s="101" t="s">
        <v>2682</v>
      </c>
      <c r="C1017" s="101" t="s">
        <v>2683</v>
      </c>
      <c r="D1017" s="102">
        <v>1</v>
      </c>
      <c r="E1017" s="101" t="s">
        <v>314</v>
      </c>
      <c r="F1017" s="102">
        <v>1</v>
      </c>
      <c r="G1017" s="103">
        <v>89</v>
      </c>
      <c r="H1017" s="101"/>
      <c r="I1017" s="101"/>
      <c r="J1017" s="111"/>
    </row>
    <row r="1018" spans="1:10" ht="14.4" x14ac:dyDescent="0.3">
      <c r="A1018" s="110" t="str">
        <f t="shared" si="15"/>
        <v>L25/r/131</v>
      </c>
      <c r="B1018" s="101" t="s">
        <v>2996</v>
      </c>
      <c r="C1018" s="101" t="s">
        <v>3239</v>
      </c>
      <c r="D1018" s="102">
        <v>1</v>
      </c>
      <c r="E1018" s="101" t="s">
        <v>35</v>
      </c>
      <c r="F1018" s="102">
        <v>1</v>
      </c>
      <c r="G1018" s="103">
        <v>10</v>
      </c>
      <c r="H1018" s="101"/>
      <c r="I1018" s="101"/>
      <c r="J1018" s="111"/>
    </row>
    <row r="1019" spans="1:10" ht="14.4" x14ac:dyDescent="0.3">
      <c r="A1019" s="110" t="str">
        <f t="shared" ref="A1019:A1082" si="16">_xlfn.CONCAT(B1019,F1019)</f>
        <v>L25/r/13100</v>
      </c>
      <c r="B1019" s="101" t="s">
        <v>2996</v>
      </c>
      <c r="C1019" s="101" t="s">
        <v>3239</v>
      </c>
      <c r="D1019" s="102">
        <v>1</v>
      </c>
      <c r="E1019" s="101" t="s">
        <v>35</v>
      </c>
      <c r="F1019" s="102">
        <v>100</v>
      </c>
      <c r="G1019" s="103">
        <v>8</v>
      </c>
      <c r="H1019" s="101"/>
      <c r="I1019" s="101"/>
      <c r="J1019" s="111"/>
    </row>
    <row r="1020" spans="1:10" ht="14.4" x14ac:dyDescent="0.3">
      <c r="A1020" s="110" t="str">
        <f t="shared" si="16"/>
        <v>L25/p/13100</v>
      </c>
      <c r="B1020" s="101" t="s">
        <v>2997</v>
      </c>
      <c r="C1020" s="101" t="s">
        <v>3240</v>
      </c>
      <c r="D1020" s="102">
        <v>1</v>
      </c>
      <c r="E1020" s="101" t="s">
        <v>35</v>
      </c>
      <c r="F1020" s="102">
        <v>100</v>
      </c>
      <c r="G1020" s="103">
        <v>8</v>
      </c>
      <c r="H1020" s="101"/>
      <c r="I1020" s="101"/>
      <c r="J1020" s="111"/>
    </row>
    <row r="1021" spans="1:10" ht="14.4" x14ac:dyDescent="0.3">
      <c r="A1021" s="110" t="str">
        <f t="shared" si="16"/>
        <v>L25/p/131</v>
      </c>
      <c r="B1021" s="101" t="s">
        <v>2997</v>
      </c>
      <c r="C1021" s="101" t="s">
        <v>3240</v>
      </c>
      <c r="D1021" s="102">
        <v>1</v>
      </c>
      <c r="E1021" s="101" t="s">
        <v>35</v>
      </c>
      <c r="F1021" s="102">
        <v>1</v>
      </c>
      <c r="G1021" s="103">
        <v>10</v>
      </c>
      <c r="H1021" s="101"/>
      <c r="I1021" s="101"/>
      <c r="J1021" s="111"/>
    </row>
    <row r="1022" spans="1:10" ht="14.4" x14ac:dyDescent="0.3">
      <c r="A1022" s="110" t="str">
        <f t="shared" si="16"/>
        <v>L25/z/131</v>
      </c>
      <c r="B1022" s="101" t="s">
        <v>2998</v>
      </c>
      <c r="C1022" s="101" t="s">
        <v>3241</v>
      </c>
      <c r="D1022" s="102">
        <v>1</v>
      </c>
      <c r="E1022" s="101" t="s">
        <v>35</v>
      </c>
      <c r="F1022" s="102">
        <v>1</v>
      </c>
      <c r="G1022" s="103">
        <v>10</v>
      </c>
      <c r="H1022" s="101"/>
      <c r="I1022" s="101"/>
      <c r="J1022" s="111"/>
    </row>
    <row r="1023" spans="1:10" ht="14.4" x14ac:dyDescent="0.3">
      <c r="A1023" s="110" t="str">
        <f t="shared" si="16"/>
        <v>L25/z/13100</v>
      </c>
      <c r="B1023" s="101" t="s">
        <v>2998</v>
      </c>
      <c r="C1023" s="101" t="s">
        <v>3241</v>
      </c>
      <c r="D1023" s="102">
        <v>1</v>
      </c>
      <c r="E1023" s="101" t="s">
        <v>35</v>
      </c>
      <c r="F1023" s="102">
        <v>100</v>
      </c>
      <c r="G1023" s="103">
        <v>8</v>
      </c>
      <c r="H1023" s="101"/>
      <c r="I1023" s="101"/>
      <c r="J1023" s="111"/>
    </row>
    <row r="1024" spans="1:10" ht="14.4" x14ac:dyDescent="0.3">
      <c r="A1024" s="110" t="str">
        <f t="shared" si="16"/>
        <v>S100/An/22</v>
      </c>
      <c r="B1024" s="101" t="s">
        <v>3055</v>
      </c>
      <c r="C1024" s="101" t="s">
        <v>3242</v>
      </c>
      <c r="D1024" s="102">
        <v>2</v>
      </c>
      <c r="E1024" s="101" t="s">
        <v>6</v>
      </c>
      <c r="F1024" s="102">
        <v>2</v>
      </c>
      <c r="G1024" s="103">
        <v>137</v>
      </c>
      <c r="H1024" s="101"/>
      <c r="I1024" s="101"/>
      <c r="J1024" s="111"/>
    </row>
    <row r="1025" spans="1:10" ht="14.4" x14ac:dyDescent="0.3">
      <c r="A1025" s="110" t="str">
        <f t="shared" si="16"/>
        <v>S100/01/22</v>
      </c>
      <c r="B1025" s="101" t="s">
        <v>3059</v>
      </c>
      <c r="C1025" s="101" t="s">
        <v>3243</v>
      </c>
      <c r="D1025" s="102">
        <v>2</v>
      </c>
      <c r="E1025" s="101" t="s">
        <v>6</v>
      </c>
      <c r="F1025" s="102">
        <v>2</v>
      </c>
      <c r="G1025" s="103">
        <v>137</v>
      </c>
      <c r="H1025" s="101"/>
      <c r="I1025" s="101"/>
      <c r="J1025" s="111"/>
    </row>
    <row r="1026" spans="1:10" ht="14.4" x14ac:dyDescent="0.3">
      <c r="A1026" s="110" t="str">
        <f t="shared" si="16"/>
        <v>S100/02L/22</v>
      </c>
      <c r="B1026" s="101" t="s">
        <v>3061</v>
      </c>
      <c r="C1026" s="101" t="s">
        <v>3244</v>
      </c>
      <c r="D1026" s="102">
        <v>2</v>
      </c>
      <c r="E1026" s="101" t="s">
        <v>6</v>
      </c>
      <c r="F1026" s="102">
        <v>2</v>
      </c>
      <c r="G1026" s="103">
        <v>137</v>
      </c>
      <c r="H1026" s="101"/>
      <c r="I1026" s="101"/>
      <c r="J1026" s="111"/>
    </row>
    <row r="1027" spans="1:10" ht="14.4" x14ac:dyDescent="0.3">
      <c r="A1027" s="110" t="str">
        <f t="shared" si="16"/>
        <v>S080/Al/22</v>
      </c>
      <c r="B1027" s="101" t="s">
        <v>3063</v>
      </c>
      <c r="C1027" s="101" t="s">
        <v>3245</v>
      </c>
      <c r="D1027" s="102">
        <v>2</v>
      </c>
      <c r="E1027" s="101" t="s">
        <v>6</v>
      </c>
      <c r="F1027" s="102">
        <v>2</v>
      </c>
      <c r="G1027" s="103">
        <v>124</v>
      </c>
      <c r="H1027" s="101"/>
      <c r="I1027" s="101"/>
      <c r="J1027" s="111"/>
    </row>
    <row r="1028" spans="1:10" ht="14.4" x14ac:dyDescent="0.3">
      <c r="A1028" s="110" t="str">
        <f t="shared" si="16"/>
        <v>S080/02L/22</v>
      </c>
      <c r="B1028" s="101" t="s">
        <v>3051</v>
      </c>
      <c r="C1028" s="101" t="s">
        <v>3246</v>
      </c>
      <c r="D1028" s="102">
        <v>2</v>
      </c>
      <c r="E1028" s="101" t="s">
        <v>6</v>
      </c>
      <c r="F1028" s="102">
        <v>2</v>
      </c>
      <c r="G1028" s="103">
        <v>161</v>
      </c>
      <c r="H1028" s="101"/>
      <c r="I1028" s="101"/>
      <c r="J1028" s="111"/>
    </row>
    <row r="1029" spans="1:10" ht="14.4" x14ac:dyDescent="0.3">
      <c r="A1029" s="110" t="str">
        <f t="shared" si="16"/>
        <v>S100/lak/22</v>
      </c>
      <c r="B1029" s="101" t="s">
        <v>3247</v>
      </c>
      <c r="C1029" s="101" t="s">
        <v>3248</v>
      </c>
      <c r="D1029" s="102">
        <v>2</v>
      </c>
      <c r="E1029" s="101" t="s">
        <v>6</v>
      </c>
      <c r="F1029" s="102">
        <v>2</v>
      </c>
      <c r="G1029" s="103">
        <v>79</v>
      </c>
      <c r="H1029" s="101"/>
      <c r="I1029" s="101"/>
      <c r="J1029" s="111"/>
    </row>
    <row r="1030" spans="1:10" ht="14.4" x14ac:dyDescent="0.3">
      <c r="A1030" s="110" t="str">
        <f t="shared" si="16"/>
        <v>S100/02/22</v>
      </c>
      <c r="B1030" s="101" t="s">
        <v>3065</v>
      </c>
      <c r="C1030" s="101" t="s">
        <v>3249</v>
      </c>
      <c r="D1030" s="102">
        <v>2</v>
      </c>
      <c r="E1030" s="101" t="s">
        <v>6</v>
      </c>
      <c r="F1030" s="102">
        <v>2</v>
      </c>
      <c r="G1030" s="103">
        <v>127</v>
      </c>
      <c r="H1030" s="101"/>
      <c r="I1030" s="101"/>
      <c r="J1030" s="111"/>
    </row>
    <row r="1031" spans="1:10" ht="14.4" x14ac:dyDescent="0.3">
      <c r="A1031" s="110" t="str">
        <f t="shared" si="16"/>
        <v>S100/Nat/22</v>
      </c>
      <c r="B1031" s="101" t="s">
        <v>3066</v>
      </c>
      <c r="C1031" s="101" t="s">
        <v>3250</v>
      </c>
      <c r="D1031" s="102">
        <v>2</v>
      </c>
      <c r="E1031" s="101" t="s">
        <v>6</v>
      </c>
      <c r="F1031" s="102">
        <v>2</v>
      </c>
      <c r="G1031" s="103">
        <v>127</v>
      </c>
      <c r="H1031" s="101"/>
      <c r="I1031" s="101"/>
      <c r="J1031" s="111"/>
    </row>
    <row r="1032" spans="1:10" ht="14.4" x14ac:dyDescent="0.3">
      <c r="A1032" s="110" t="str">
        <f t="shared" si="16"/>
        <v>S120/02/22</v>
      </c>
      <c r="B1032" s="101" t="s">
        <v>3050</v>
      </c>
      <c r="C1032" s="101" t="s">
        <v>3251</v>
      </c>
      <c r="D1032" s="102">
        <v>2</v>
      </c>
      <c r="E1032" s="101" t="s">
        <v>6</v>
      </c>
      <c r="F1032" s="102">
        <v>2</v>
      </c>
      <c r="G1032" s="103">
        <v>182</v>
      </c>
      <c r="H1032" s="101"/>
      <c r="I1032" s="101"/>
      <c r="J1032" s="111"/>
    </row>
    <row r="1033" spans="1:10" ht="14.4" x14ac:dyDescent="0.3">
      <c r="A1033" s="110" t="str">
        <f t="shared" si="16"/>
        <v>S120/02L/22</v>
      </c>
      <c r="B1033" s="101" t="s">
        <v>3054</v>
      </c>
      <c r="C1033" s="101" t="s">
        <v>3252</v>
      </c>
      <c r="D1033" s="102">
        <v>2</v>
      </c>
      <c r="E1033" s="101" t="s">
        <v>6</v>
      </c>
      <c r="F1033" s="102">
        <v>2</v>
      </c>
      <c r="G1033" s="103">
        <v>182</v>
      </c>
      <c r="H1033" s="101"/>
      <c r="I1033" s="101"/>
      <c r="J1033" s="111"/>
    </row>
    <row r="1034" spans="1:10" ht="14.4" x14ac:dyDescent="0.3">
      <c r="A1034" s="110" t="str">
        <f t="shared" si="16"/>
        <v>S120/Nat/22</v>
      </c>
      <c r="B1034" s="101" t="s">
        <v>3067</v>
      </c>
      <c r="C1034" s="101" t="s">
        <v>3253</v>
      </c>
      <c r="D1034" s="102">
        <v>2</v>
      </c>
      <c r="E1034" s="101" t="s">
        <v>6</v>
      </c>
      <c r="F1034" s="102">
        <v>2</v>
      </c>
      <c r="G1034" s="103">
        <v>179</v>
      </c>
      <c r="H1034" s="101"/>
      <c r="I1034" s="101"/>
      <c r="J1034" s="111"/>
    </row>
    <row r="1035" spans="1:10" ht="14.4" x14ac:dyDescent="0.3">
      <c r="A1035" s="110" t="str">
        <f t="shared" si="16"/>
        <v>S150/Nat/22</v>
      </c>
      <c r="B1035" s="101" t="s">
        <v>3068</v>
      </c>
      <c r="C1035" s="101" t="s">
        <v>3254</v>
      </c>
      <c r="D1035" s="102">
        <v>2</v>
      </c>
      <c r="E1035" s="101" t="s">
        <v>6</v>
      </c>
      <c r="F1035" s="102">
        <v>2</v>
      </c>
      <c r="G1035" s="103">
        <v>166</v>
      </c>
      <c r="H1035" s="101"/>
      <c r="I1035" s="101"/>
      <c r="J1035" s="111"/>
    </row>
    <row r="1036" spans="1:10" ht="14.4" x14ac:dyDescent="0.3">
      <c r="A1036" s="110" t="str">
        <f t="shared" si="16"/>
        <v>S150/lak/22</v>
      </c>
      <c r="B1036" s="101" t="s">
        <v>3058</v>
      </c>
      <c r="C1036" s="101" t="s">
        <v>3255</v>
      </c>
      <c r="D1036" s="102">
        <v>2</v>
      </c>
      <c r="E1036" s="101" t="s">
        <v>6</v>
      </c>
      <c r="F1036" s="102">
        <v>2</v>
      </c>
      <c r="G1036" s="103">
        <v>184</v>
      </c>
      <c r="H1036" s="101"/>
      <c r="I1036" s="101"/>
      <c r="J1036" s="111"/>
    </row>
    <row r="1037" spans="1:10" ht="14.4" x14ac:dyDescent="0.3">
      <c r="A1037" s="110" t="str">
        <f t="shared" si="16"/>
        <v>S150/01/22</v>
      </c>
      <c r="B1037" s="101" t="s">
        <v>3060</v>
      </c>
      <c r="C1037" s="101" t="s">
        <v>3256</v>
      </c>
      <c r="D1037" s="102">
        <v>2</v>
      </c>
      <c r="E1037" s="101" t="s">
        <v>6</v>
      </c>
      <c r="F1037" s="102">
        <v>2</v>
      </c>
      <c r="G1037" s="103">
        <v>187</v>
      </c>
      <c r="H1037" s="101"/>
      <c r="I1037" s="101"/>
      <c r="J1037" s="111"/>
    </row>
    <row r="1038" spans="1:10" ht="14.4" x14ac:dyDescent="0.3">
      <c r="A1038" s="110" t="str">
        <f t="shared" si="16"/>
        <v>S150/02/22</v>
      </c>
      <c r="B1038" s="101" t="s">
        <v>3064</v>
      </c>
      <c r="C1038" s="101" t="s">
        <v>3257</v>
      </c>
      <c r="D1038" s="102">
        <v>2</v>
      </c>
      <c r="E1038" s="101" t="s">
        <v>6</v>
      </c>
      <c r="F1038" s="102">
        <v>2</v>
      </c>
      <c r="G1038" s="103">
        <v>166</v>
      </c>
      <c r="H1038" s="101"/>
      <c r="I1038" s="101"/>
      <c r="J1038" s="111"/>
    </row>
    <row r="1039" spans="1:10" ht="14.4" x14ac:dyDescent="0.3">
      <c r="A1039" s="110" t="str">
        <f t="shared" si="16"/>
        <v>S150/02L/22</v>
      </c>
      <c r="B1039" s="101" t="s">
        <v>3062</v>
      </c>
      <c r="C1039" s="101" t="s">
        <v>3258</v>
      </c>
      <c r="D1039" s="102">
        <v>2</v>
      </c>
      <c r="E1039" s="101" t="s">
        <v>6</v>
      </c>
      <c r="F1039" s="102">
        <v>2</v>
      </c>
      <c r="G1039" s="103">
        <v>187</v>
      </c>
      <c r="H1039" s="101"/>
      <c r="I1039" s="101"/>
      <c r="J1039" s="111"/>
    </row>
    <row r="1040" spans="1:10" ht="14.4" x14ac:dyDescent="0.3">
      <c r="A1040" s="110" t="str">
        <f t="shared" si="16"/>
        <v>S150/An/22</v>
      </c>
      <c r="B1040" s="101" t="s">
        <v>3056</v>
      </c>
      <c r="C1040" s="101" t="s">
        <v>3259</v>
      </c>
      <c r="D1040" s="102">
        <v>2</v>
      </c>
      <c r="E1040" s="101" t="s">
        <v>6</v>
      </c>
      <c r="F1040" s="102">
        <v>2</v>
      </c>
      <c r="G1040" s="103">
        <v>187</v>
      </c>
      <c r="H1040" s="101"/>
      <c r="I1040" s="101"/>
      <c r="J1040" s="111"/>
    </row>
    <row r="1041" spans="1:10" ht="14.4" x14ac:dyDescent="0.3">
      <c r="A1041" s="110" t="str">
        <f t="shared" si="16"/>
        <v>S120/lak/22</v>
      </c>
      <c r="B1041" s="101" t="s">
        <v>3057</v>
      </c>
      <c r="C1041" s="101" t="s">
        <v>3260</v>
      </c>
      <c r="D1041" s="102">
        <v>2</v>
      </c>
      <c r="E1041" s="101" t="s">
        <v>6</v>
      </c>
      <c r="F1041" s="102">
        <v>2</v>
      </c>
      <c r="G1041" s="103">
        <v>179</v>
      </c>
      <c r="H1041" s="101"/>
      <c r="I1041" s="101"/>
      <c r="J1041" s="111"/>
    </row>
    <row r="1042" spans="1:10" ht="14.4" x14ac:dyDescent="0.3">
      <c r="A1042" s="110" t="str">
        <f t="shared" si="16"/>
        <v>S120/01/22</v>
      </c>
      <c r="B1042" s="101" t="s">
        <v>3053</v>
      </c>
      <c r="C1042" s="101" t="s">
        <v>3261</v>
      </c>
      <c r="D1042" s="102">
        <v>2</v>
      </c>
      <c r="E1042" s="101" t="s">
        <v>6</v>
      </c>
      <c r="F1042" s="102">
        <v>2</v>
      </c>
      <c r="G1042" s="103">
        <v>182</v>
      </c>
      <c r="H1042" s="101"/>
      <c r="I1042" s="101"/>
      <c r="J1042" s="111"/>
    </row>
    <row r="1043" spans="1:10" ht="14.4" x14ac:dyDescent="0.3">
      <c r="A1043" s="110" t="str">
        <f t="shared" si="16"/>
        <v>S120/An/22</v>
      </c>
      <c r="B1043" s="101" t="s">
        <v>3052</v>
      </c>
      <c r="C1043" s="101" t="s">
        <v>3262</v>
      </c>
      <c r="D1043" s="102">
        <v>2</v>
      </c>
      <c r="E1043" s="101" t="s">
        <v>6</v>
      </c>
      <c r="F1043" s="102">
        <v>2</v>
      </c>
      <c r="G1043" s="103">
        <v>182</v>
      </c>
      <c r="H1043" s="101"/>
      <c r="I1043" s="101"/>
      <c r="J1043" s="111"/>
    </row>
    <row r="1044" spans="1:10" ht="14.4" x14ac:dyDescent="0.3">
      <c r="A1044" s="110" t="str">
        <f t="shared" si="16"/>
        <v>S120/024</v>
      </c>
      <c r="B1044" s="101" t="s">
        <v>2684</v>
      </c>
      <c r="C1044" s="101" t="s">
        <v>2685</v>
      </c>
      <c r="D1044" s="102">
        <v>4</v>
      </c>
      <c r="E1044" s="101" t="s">
        <v>6</v>
      </c>
      <c r="F1044" s="102">
        <v>4</v>
      </c>
      <c r="G1044" s="103">
        <v>170</v>
      </c>
      <c r="H1044" s="101"/>
      <c r="I1044" s="101"/>
      <c r="J1044" s="111"/>
    </row>
    <row r="1045" spans="1:10" ht="14.4" x14ac:dyDescent="0.3">
      <c r="A1045" s="110" t="str">
        <f t="shared" si="16"/>
        <v>S120/0260</v>
      </c>
      <c r="B1045" s="101" t="s">
        <v>2684</v>
      </c>
      <c r="C1045" s="101" t="s">
        <v>2685</v>
      </c>
      <c r="D1045" s="102">
        <v>4</v>
      </c>
      <c r="E1045" s="101" t="s">
        <v>6</v>
      </c>
      <c r="F1045" s="102">
        <v>60</v>
      </c>
      <c r="G1045" s="103">
        <v>162</v>
      </c>
      <c r="H1045" s="101"/>
      <c r="I1045" s="101"/>
      <c r="J1045" s="111"/>
    </row>
    <row r="1046" spans="1:10" ht="14.4" x14ac:dyDescent="0.3">
      <c r="A1046" s="110" t="str">
        <f t="shared" si="16"/>
        <v>S080/Ne/22</v>
      </c>
      <c r="B1046" s="101" t="s">
        <v>2999</v>
      </c>
      <c r="C1046" s="101" t="s">
        <v>3263</v>
      </c>
      <c r="D1046" s="102">
        <v>2</v>
      </c>
      <c r="E1046" s="101" t="s">
        <v>6</v>
      </c>
      <c r="F1046" s="102">
        <v>2</v>
      </c>
      <c r="G1046" s="103">
        <v>161</v>
      </c>
      <c r="H1046" s="101"/>
      <c r="I1046" s="101"/>
      <c r="J1046" s="111"/>
    </row>
    <row r="1047" spans="1:10" ht="14.4" x14ac:dyDescent="0.3">
      <c r="A1047" s="110" t="str">
        <f t="shared" si="16"/>
        <v>S120/a/021</v>
      </c>
      <c r="B1047" s="101" t="s">
        <v>2686</v>
      </c>
      <c r="C1047" s="101" t="s">
        <v>2687</v>
      </c>
      <c r="D1047" s="102">
        <v>1</v>
      </c>
      <c r="E1047" s="101" t="s">
        <v>35</v>
      </c>
      <c r="F1047" s="102">
        <v>1</v>
      </c>
      <c r="G1047" s="103">
        <v>57</v>
      </c>
      <c r="H1047" s="101"/>
      <c r="I1047" s="101"/>
      <c r="J1047" s="111"/>
    </row>
    <row r="1048" spans="1:10" ht="14.4" x14ac:dyDescent="0.3">
      <c r="A1048" s="110" t="str">
        <f t="shared" si="16"/>
        <v>S100/014</v>
      </c>
      <c r="B1048" s="101" t="s">
        <v>1132</v>
      </c>
      <c r="C1048" s="101" t="s">
        <v>1133</v>
      </c>
      <c r="D1048" s="102">
        <v>4</v>
      </c>
      <c r="E1048" s="101" t="s">
        <v>6</v>
      </c>
      <c r="F1048" s="102">
        <v>4</v>
      </c>
      <c r="G1048" s="103">
        <v>127</v>
      </c>
      <c r="H1048" s="101"/>
      <c r="I1048" s="101"/>
      <c r="J1048" s="111"/>
    </row>
    <row r="1049" spans="1:10" ht="14.4" x14ac:dyDescent="0.3">
      <c r="A1049" s="110" t="str">
        <f t="shared" si="16"/>
        <v>S100/0160</v>
      </c>
      <c r="B1049" s="101" t="s">
        <v>1132</v>
      </c>
      <c r="C1049" s="101" t="s">
        <v>1133</v>
      </c>
      <c r="D1049" s="102">
        <v>4</v>
      </c>
      <c r="E1049" s="101" t="s">
        <v>6</v>
      </c>
      <c r="F1049" s="102">
        <v>60</v>
      </c>
      <c r="G1049" s="103">
        <v>121</v>
      </c>
      <c r="H1049" s="101"/>
      <c r="I1049" s="101"/>
      <c r="J1049" s="111"/>
    </row>
    <row r="1050" spans="1:10" ht="14.4" x14ac:dyDescent="0.3">
      <c r="A1050" s="110" t="str">
        <f t="shared" si="16"/>
        <v>S150/0160</v>
      </c>
      <c r="B1050" s="101" t="s">
        <v>1192</v>
      </c>
      <c r="C1050" s="101" t="s">
        <v>1193</v>
      </c>
      <c r="D1050" s="102">
        <v>4</v>
      </c>
      <c r="E1050" s="101" t="s">
        <v>6</v>
      </c>
      <c r="F1050" s="102">
        <v>60</v>
      </c>
      <c r="G1050" s="103">
        <v>170</v>
      </c>
      <c r="H1050" s="101"/>
      <c r="I1050" s="101"/>
      <c r="J1050" s="111"/>
    </row>
    <row r="1051" spans="1:10" ht="14.4" x14ac:dyDescent="0.3">
      <c r="A1051" s="110" t="str">
        <f t="shared" si="16"/>
        <v>S150/014</v>
      </c>
      <c r="B1051" s="101" t="s">
        <v>1192</v>
      </c>
      <c r="C1051" s="101" t="s">
        <v>1193</v>
      </c>
      <c r="D1051" s="102">
        <v>4</v>
      </c>
      <c r="E1051" s="101" t="s">
        <v>6</v>
      </c>
      <c r="F1051" s="102">
        <v>4</v>
      </c>
      <c r="G1051" s="103">
        <v>178</v>
      </c>
      <c r="H1051" s="101"/>
      <c r="I1051" s="101"/>
      <c r="J1051" s="111"/>
    </row>
    <row r="1052" spans="1:10" ht="14.4" x14ac:dyDescent="0.3">
      <c r="A1052" s="110" t="str">
        <f t="shared" si="16"/>
        <v>S100/e/011</v>
      </c>
      <c r="B1052" s="101" t="s">
        <v>1160</v>
      </c>
      <c r="C1052" s="101" t="s">
        <v>1161</v>
      </c>
      <c r="D1052" s="102">
        <v>1</v>
      </c>
      <c r="E1052" s="101" t="s">
        <v>35</v>
      </c>
      <c r="F1052" s="102">
        <v>1</v>
      </c>
      <c r="G1052" s="103">
        <v>18</v>
      </c>
      <c r="H1052" s="101"/>
      <c r="I1052" s="101"/>
      <c r="J1052" s="111"/>
    </row>
    <row r="1053" spans="1:10" ht="14.4" x14ac:dyDescent="0.3">
      <c r="A1053" s="110" t="str">
        <f t="shared" si="16"/>
        <v>S100/e/01250</v>
      </c>
      <c r="B1053" s="101" t="s">
        <v>1160</v>
      </c>
      <c r="C1053" s="101" t="s">
        <v>1161</v>
      </c>
      <c r="D1053" s="102">
        <v>1</v>
      </c>
      <c r="E1053" s="101" t="s">
        <v>35</v>
      </c>
      <c r="F1053" s="102">
        <v>250</v>
      </c>
      <c r="G1053" s="103">
        <v>17</v>
      </c>
      <c r="H1053" s="101"/>
      <c r="I1053" s="101"/>
      <c r="J1053" s="111"/>
    </row>
    <row r="1054" spans="1:10" ht="14.4" x14ac:dyDescent="0.3">
      <c r="A1054" s="110" t="str">
        <f t="shared" si="16"/>
        <v>S150/e/01250</v>
      </c>
      <c r="B1054" s="101" t="s">
        <v>1208</v>
      </c>
      <c r="C1054" s="101" t="s">
        <v>1209</v>
      </c>
      <c r="D1054" s="102">
        <v>1</v>
      </c>
      <c r="E1054" s="101" t="s">
        <v>35</v>
      </c>
      <c r="F1054" s="103">
        <v>250</v>
      </c>
      <c r="G1054" s="103">
        <v>17</v>
      </c>
      <c r="H1054" s="101"/>
      <c r="I1054" s="101"/>
      <c r="J1054" s="111"/>
    </row>
    <row r="1055" spans="1:10" ht="14.4" x14ac:dyDescent="0.3">
      <c r="A1055" s="110" t="str">
        <f t="shared" si="16"/>
        <v>S150/e/011</v>
      </c>
      <c r="B1055" s="101" t="s">
        <v>1208</v>
      </c>
      <c r="C1055" s="101" t="s">
        <v>1209</v>
      </c>
      <c r="D1055" s="102">
        <v>1</v>
      </c>
      <c r="E1055" s="101" t="s">
        <v>35</v>
      </c>
      <c r="F1055" s="102">
        <v>1</v>
      </c>
      <c r="G1055" s="103">
        <v>18</v>
      </c>
      <c r="H1055" s="101"/>
      <c r="I1055" s="101"/>
      <c r="J1055" s="111"/>
    </row>
    <row r="1056" spans="1:10" ht="14.4" x14ac:dyDescent="0.3">
      <c r="A1056" s="110" t="str">
        <f t="shared" si="16"/>
        <v>S100/c/011</v>
      </c>
      <c r="B1056" s="101" t="s">
        <v>1148</v>
      </c>
      <c r="C1056" s="101" t="s">
        <v>1149</v>
      </c>
      <c r="D1056" s="102">
        <v>1</v>
      </c>
      <c r="E1056" s="101" t="s">
        <v>35</v>
      </c>
      <c r="F1056" s="102">
        <v>1</v>
      </c>
      <c r="G1056" s="103">
        <v>47</v>
      </c>
      <c r="H1056" s="101"/>
      <c r="I1056" s="101"/>
      <c r="J1056" s="111"/>
    </row>
    <row r="1057" spans="1:10" ht="14.4" x14ac:dyDescent="0.3">
      <c r="A1057" s="110" t="str">
        <f t="shared" si="16"/>
        <v>S100/c/01152</v>
      </c>
      <c r="B1057" s="101" t="s">
        <v>1148</v>
      </c>
      <c r="C1057" s="101" t="s">
        <v>1149</v>
      </c>
      <c r="D1057" s="102">
        <v>1</v>
      </c>
      <c r="E1057" s="101" t="s">
        <v>35</v>
      </c>
      <c r="F1057" s="102">
        <v>152</v>
      </c>
      <c r="G1057" s="103">
        <v>42</v>
      </c>
      <c r="H1057" s="101"/>
      <c r="I1057" s="101"/>
      <c r="J1057" s="111"/>
    </row>
    <row r="1058" spans="1:10" ht="14.4" x14ac:dyDescent="0.3">
      <c r="A1058" s="110" t="str">
        <f t="shared" si="16"/>
        <v>S150/c/01100</v>
      </c>
      <c r="B1058" s="101" t="s">
        <v>1202</v>
      </c>
      <c r="C1058" s="101" t="s">
        <v>1203</v>
      </c>
      <c r="D1058" s="102">
        <v>1</v>
      </c>
      <c r="E1058" s="101" t="s">
        <v>35</v>
      </c>
      <c r="F1058" s="102">
        <v>100</v>
      </c>
      <c r="G1058" s="103">
        <v>57</v>
      </c>
      <c r="H1058" s="101"/>
      <c r="I1058" s="101"/>
      <c r="J1058" s="111"/>
    </row>
    <row r="1059" spans="1:10" ht="14.4" x14ac:dyDescent="0.3">
      <c r="A1059" s="110" t="str">
        <f t="shared" si="16"/>
        <v>S150/c/011</v>
      </c>
      <c r="B1059" s="101" t="s">
        <v>1202</v>
      </c>
      <c r="C1059" s="101" t="s">
        <v>1203</v>
      </c>
      <c r="D1059" s="102">
        <v>1</v>
      </c>
      <c r="E1059" s="101" t="s">
        <v>35</v>
      </c>
      <c r="F1059" s="103">
        <v>1</v>
      </c>
      <c r="G1059" s="103">
        <v>64</v>
      </c>
      <c r="H1059" s="101"/>
      <c r="I1059" s="101"/>
      <c r="J1059" s="111"/>
    </row>
    <row r="1060" spans="1:10" ht="14.4" x14ac:dyDescent="0.3">
      <c r="A1060" s="110" t="str">
        <f t="shared" si="16"/>
        <v>S100/02L4</v>
      </c>
      <c r="B1060" s="101" t="s">
        <v>1138</v>
      </c>
      <c r="C1060" s="101" t="s">
        <v>1139</v>
      </c>
      <c r="D1060" s="102">
        <v>4</v>
      </c>
      <c r="E1060" s="101" t="s">
        <v>6</v>
      </c>
      <c r="F1060" s="103">
        <v>4</v>
      </c>
      <c r="G1060" s="103">
        <v>127</v>
      </c>
      <c r="H1060" s="101"/>
      <c r="I1060" s="101"/>
      <c r="J1060" s="111"/>
    </row>
    <row r="1061" spans="1:10" ht="14.4" x14ac:dyDescent="0.3">
      <c r="A1061" s="110" t="str">
        <f t="shared" si="16"/>
        <v>S100/02L60</v>
      </c>
      <c r="B1061" s="101" t="s">
        <v>1138</v>
      </c>
      <c r="C1061" s="101" t="s">
        <v>1139</v>
      </c>
      <c r="D1061" s="102">
        <v>4</v>
      </c>
      <c r="E1061" s="101" t="s">
        <v>6</v>
      </c>
      <c r="F1061" s="102">
        <v>60</v>
      </c>
      <c r="G1061" s="103">
        <v>121</v>
      </c>
      <c r="H1061" s="101"/>
      <c r="I1061" s="101"/>
      <c r="J1061" s="111"/>
    </row>
    <row r="1062" spans="1:10" ht="14.4" x14ac:dyDescent="0.3">
      <c r="A1062" s="110" t="str">
        <f t="shared" si="16"/>
        <v>S150/02L60</v>
      </c>
      <c r="B1062" s="101" t="s">
        <v>1198</v>
      </c>
      <c r="C1062" s="101" t="s">
        <v>1199</v>
      </c>
      <c r="D1062" s="102">
        <v>4</v>
      </c>
      <c r="E1062" s="101" t="s">
        <v>6</v>
      </c>
      <c r="F1062" s="102">
        <v>60</v>
      </c>
      <c r="G1062" s="103">
        <v>170</v>
      </c>
      <c r="H1062" s="101"/>
      <c r="I1062" s="101"/>
      <c r="J1062" s="111"/>
    </row>
    <row r="1063" spans="1:10" ht="14.4" x14ac:dyDescent="0.3">
      <c r="A1063" s="110" t="str">
        <f t="shared" si="16"/>
        <v>S150/02L4</v>
      </c>
      <c r="B1063" s="101" t="s">
        <v>1198</v>
      </c>
      <c r="C1063" s="101" t="s">
        <v>1199</v>
      </c>
      <c r="D1063" s="102">
        <v>4</v>
      </c>
      <c r="E1063" s="101" t="s">
        <v>6</v>
      </c>
      <c r="F1063" s="103">
        <v>4</v>
      </c>
      <c r="G1063" s="103">
        <v>178</v>
      </c>
      <c r="H1063" s="101"/>
      <c r="I1063" s="101"/>
      <c r="J1063" s="111"/>
    </row>
    <row r="1064" spans="1:10" ht="14.4" x14ac:dyDescent="0.3">
      <c r="A1064" s="110" t="str">
        <f t="shared" si="16"/>
        <v>S100/004</v>
      </c>
      <c r="B1064" s="101" t="s">
        <v>1130</v>
      </c>
      <c r="C1064" s="101" t="s">
        <v>1131</v>
      </c>
      <c r="D1064" s="102">
        <v>4</v>
      </c>
      <c r="E1064" s="101" t="s">
        <v>6</v>
      </c>
      <c r="F1064" s="102">
        <v>4</v>
      </c>
      <c r="G1064" s="103">
        <v>73</v>
      </c>
      <c r="H1064" s="101"/>
      <c r="I1064" s="101"/>
      <c r="J1064" s="111"/>
    </row>
    <row r="1065" spans="1:10" ht="14.4" x14ac:dyDescent="0.3">
      <c r="A1065" s="110" t="str">
        <f t="shared" si="16"/>
        <v>S100/0060</v>
      </c>
      <c r="B1065" s="101" t="s">
        <v>1130</v>
      </c>
      <c r="C1065" s="101" t="s">
        <v>1131</v>
      </c>
      <c r="D1065" s="102">
        <v>4</v>
      </c>
      <c r="E1065" s="101" t="s">
        <v>6</v>
      </c>
      <c r="F1065" s="102">
        <v>60</v>
      </c>
      <c r="G1065" s="103">
        <v>68</v>
      </c>
      <c r="H1065" s="101"/>
      <c r="I1065" s="101"/>
      <c r="J1065" s="111"/>
    </row>
    <row r="1066" spans="1:10" ht="14.4" x14ac:dyDescent="0.3">
      <c r="A1066" s="110" t="str">
        <f t="shared" si="16"/>
        <v>S080/Al68</v>
      </c>
      <c r="B1066" s="101" t="s">
        <v>1124</v>
      </c>
      <c r="C1066" s="101" t="s">
        <v>1125</v>
      </c>
      <c r="D1066" s="102">
        <v>4</v>
      </c>
      <c r="E1066" s="101" t="s">
        <v>6</v>
      </c>
      <c r="F1066" s="102">
        <v>68</v>
      </c>
      <c r="G1066" s="103">
        <v>109</v>
      </c>
      <c r="H1066" s="101"/>
      <c r="I1066" s="101"/>
      <c r="J1066" s="111"/>
    </row>
    <row r="1067" spans="1:10" ht="14.4" x14ac:dyDescent="0.3">
      <c r="A1067" s="110" t="str">
        <f t="shared" si="16"/>
        <v>S080/Al4</v>
      </c>
      <c r="B1067" s="101" t="s">
        <v>1124</v>
      </c>
      <c r="C1067" s="101" t="s">
        <v>1125</v>
      </c>
      <c r="D1067" s="102">
        <v>4</v>
      </c>
      <c r="E1067" s="101" t="s">
        <v>6</v>
      </c>
      <c r="F1067" s="102">
        <v>4</v>
      </c>
      <c r="G1067" s="103">
        <v>115</v>
      </c>
      <c r="H1067" s="101"/>
      <c r="I1067" s="101"/>
      <c r="J1067" s="111"/>
    </row>
    <row r="1068" spans="1:10" ht="14.4" x14ac:dyDescent="0.3">
      <c r="A1068" s="110" t="str">
        <f t="shared" si="16"/>
        <v>S100/lak4</v>
      </c>
      <c r="B1068" s="101" t="s">
        <v>2583</v>
      </c>
      <c r="C1068" s="101" t="s">
        <v>2584</v>
      </c>
      <c r="D1068" s="102">
        <v>4</v>
      </c>
      <c r="E1068" s="101" t="s">
        <v>6</v>
      </c>
      <c r="F1068" s="102">
        <v>4</v>
      </c>
      <c r="G1068" s="103">
        <v>73</v>
      </c>
      <c r="H1068" s="101"/>
      <c r="I1068" s="101"/>
      <c r="J1068" s="111"/>
    </row>
    <row r="1069" spans="1:10" ht="14.4" x14ac:dyDescent="0.3">
      <c r="A1069" s="110" t="str">
        <f t="shared" si="16"/>
        <v>S080/Ne4</v>
      </c>
      <c r="B1069" s="101" t="s">
        <v>1126</v>
      </c>
      <c r="C1069" s="101" t="s">
        <v>1127</v>
      </c>
      <c r="D1069" s="102">
        <v>4</v>
      </c>
      <c r="E1069" s="101" t="s">
        <v>6</v>
      </c>
      <c r="F1069" s="102">
        <v>4</v>
      </c>
      <c r="G1069" s="103">
        <v>149</v>
      </c>
      <c r="H1069" s="101"/>
      <c r="I1069" s="101"/>
      <c r="J1069" s="111"/>
    </row>
    <row r="1070" spans="1:10" ht="14.4" x14ac:dyDescent="0.3">
      <c r="A1070" s="110" t="str">
        <f t="shared" si="16"/>
        <v>S080/Ne68</v>
      </c>
      <c r="B1070" s="101" t="s">
        <v>1126</v>
      </c>
      <c r="C1070" s="101" t="s">
        <v>1127</v>
      </c>
      <c r="D1070" s="102">
        <v>4</v>
      </c>
      <c r="E1070" s="101" t="s">
        <v>6</v>
      </c>
      <c r="F1070" s="102">
        <v>68</v>
      </c>
      <c r="G1070" s="103">
        <v>142</v>
      </c>
      <c r="H1070" s="101"/>
      <c r="I1070" s="101"/>
      <c r="J1070" s="111"/>
    </row>
    <row r="1071" spans="1:10" ht="14.4" x14ac:dyDescent="0.3">
      <c r="A1071" s="110" t="str">
        <f t="shared" si="16"/>
        <v>S100/s/01156</v>
      </c>
      <c r="B1071" s="101" t="s">
        <v>1170</v>
      </c>
      <c r="C1071" s="101" t="s">
        <v>1171</v>
      </c>
      <c r="D1071" s="102">
        <v>1</v>
      </c>
      <c r="E1071" s="101" t="s">
        <v>35</v>
      </c>
      <c r="F1071" s="102">
        <v>156</v>
      </c>
      <c r="G1071" s="103">
        <v>42</v>
      </c>
      <c r="H1071" s="101"/>
      <c r="I1071" s="101"/>
      <c r="J1071" s="111"/>
    </row>
    <row r="1072" spans="1:10" ht="14.4" x14ac:dyDescent="0.3">
      <c r="A1072" s="110" t="str">
        <f t="shared" si="16"/>
        <v>S100/s/011</v>
      </c>
      <c r="B1072" s="101" t="s">
        <v>1170</v>
      </c>
      <c r="C1072" s="101" t="s">
        <v>1171</v>
      </c>
      <c r="D1072" s="102">
        <v>1</v>
      </c>
      <c r="E1072" s="101" t="s">
        <v>35</v>
      </c>
      <c r="F1072" s="102">
        <v>1</v>
      </c>
      <c r="G1072" s="103">
        <v>47</v>
      </c>
      <c r="H1072" s="101"/>
      <c r="I1072" s="101"/>
      <c r="J1072" s="111"/>
    </row>
    <row r="1073" spans="1:10" ht="14.4" x14ac:dyDescent="0.3">
      <c r="A1073" s="110" t="str">
        <f t="shared" si="16"/>
        <v>S100/An4</v>
      </c>
      <c r="B1073" s="101" t="s">
        <v>1146</v>
      </c>
      <c r="C1073" s="101" t="s">
        <v>1147</v>
      </c>
      <c r="D1073" s="102">
        <v>4</v>
      </c>
      <c r="E1073" s="101" t="s">
        <v>6</v>
      </c>
      <c r="F1073" s="102">
        <v>4</v>
      </c>
      <c r="G1073" s="103">
        <v>127</v>
      </c>
      <c r="H1073" s="101"/>
      <c r="I1073" s="101"/>
      <c r="J1073" s="111"/>
    </row>
    <row r="1074" spans="1:10" ht="14.4" x14ac:dyDescent="0.3">
      <c r="A1074" s="110" t="str">
        <f t="shared" si="16"/>
        <v>S100/An60</v>
      </c>
      <c r="B1074" s="101" t="s">
        <v>1146</v>
      </c>
      <c r="C1074" s="101" t="s">
        <v>1147</v>
      </c>
      <c r="D1074" s="102">
        <v>4</v>
      </c>
      <c r="E1074" s="101" t="s">
        <v>6</v>
      </c>
      <c r="F1074" s="102">
        <v>60</v>
      </c>
      <c r="G1074" s="103">
        <v>121</v>
      </c>
      <c r="H1074" s="101"/>
      <c r="I1074" s="101"/>
      <c r="J1074" s="111"/>
    </row>
    <row r="1075" spans="1:10" ht="14.4" x14ac:dyDescent="0.3">
      <c r="A1075" s="110" t="str">
        <f t="shared" si="16"/>
        <v>S150/An60</v>
      </c>
      <c r="B1075" s="101" t="s">
        <v>1200</v>
      </c>
      <c r="C1075" s="101" t="s">
        <v>1201</v>
      </c>
      <c r="D1075" s="102">
        <v>4</v>
      </c>
      <c r="E1075" s="101" t="s">
        <v>6</v>
      </c>
      <c r="F1075" s="102">
        <v>60</v>
      </c>
      <c r="G1075" s="103">
        <v>170</v>
      </c>
      <c r="H1075" s="101"/>
      <c r="I1075" s="101"/>
      <c r="J1075" s="111"/>
    </row>
    <row r="1076" spans="1:10" ht="14.4" x14ac:dyDescent="0.3">
      <c r="A1076" s="110" t="str">
        <f t="shared" si="16"/>
        <v>S150/An4</v>
      </c>
      <c r="B1076" s="101" t="s">
        <v>1200</v>
      </c>
      <c r="C1076" s="101" t="s">
        <v>1201</v>
      </c>
      <c r="D1076" s="102">
        <v>4</v>
      </c>
      <c r="E1076" s="101" t="s">
        <v>6</v>
      </c>
      <c r="F1076" s="102">
        <v>4</v>
      </c>
      <c r="G1076" s="103">
        <v>178</v>
      </c>
      <c r="H1076" s="101"/>
      <c r="I1076" s="101"/>
      <c r="J1076" s="111"/>
    </row>
    <row r="1077" spans="1:10" ht="14.4" x14ac:dyDescent="0.3">
      <c r="A1077" s="110" t="str">
        <f t="shared" si="16"/>
        <v>S120/02L4</v>
      </c>
      <c r="B1077" s="101" t="s">
        <v>1176</v>
      </c>
      <c r="C1077" s="101" t="s">
        <v>1177</v>
      </c>
      <c r="D1077" s="102">
        <v>4</v>
      </c>
      <c r="E1077" s="101" t="s">
        <v>6</v>
      </c>
      <c r="F1077" s="102">
        <v>4</v>
      </c>
      <c r="G1077" s="103">
        <v>170</v>
      </c>
      <c r="H1077" s="101"/>
      <c r="I1077" s="101"/>
      <c r="J1077" s="111"/>
    </row>
    <row r="1078" spans="1:10" ht="14.4" x14ac:dyDescent="0.3">
      <c r="A1078" s="110" t="str">
        <f t="shared" si="16"/>
        <v>S120/02L60</v>
      </c>
      <c r="B1078" s="101" t="s">
        <v>1176</v>
      </c>
      <c r="C1078" s="101" t="s">
        <v>1177</v>
      </c>
      <c r="D1078" s="102">
        <v>4</v>
      </c>
      <c r="E1078" s="101" t="s">
        <v>6</v>
      </c>
      <c r="F1078" s="102">
        <v>60</v>
      </c>
      <c r="G1078" s="103">
        <v>162</v>
      </c>
      <c r="H1078" s="101"/>
      <c r="I1078" s="101"/>
      <c r="J1078" s="111"/>
    </row>
    <row r="1079" spans="1:10" ht="14.4" x14ac:dyDescent="0.3">
      <c r="A1079" s="110" t="str">
        <f t="shared" si="16"/>
        <v>S120/0160</v>
      </c>
      <c r="B1079" s="101" t="s">
        <v>1174</v>
      </c>
      <c r="C1079" s="101" t="s">
        <v>1175</v>
      </c>
      <c r="D1079" s="102">
        <v>4</v>
      </c>
      <c r="E1079" s="101" t="s">
        <v>6</v>
      </c>
      <c r="F1079" s="103">
        <v>60</v>
      </c>
      <c r="G1079" s="103">
        <v>162</v>
      </c>
      <c r="H1079" s="101"/>
      <c r="I1079" s="101"/>
      <c r="J1079" s="111"/>
    </row>
    <row r="1080" spans="1:10" ht="14.4" x14ac:dyDescent="0.3">
      <c r="A1080" s="110" t="str">
        <f t="shared" si="16"/>
        <v>S120/014</v>
      </c>
      <c r="B1080" s="101" t="s">
        <v>1174</v>
      </c>
      <c r="C1080" s="101" t="s">
        <v>1175</v>
      </c>
      <c r="D1080" s="102">
        <v>4</v>
      </c>
      <c r="E1080" s="101" t="s">
        <v>6</v>
      </c>
      <c r="F1080" s="102">
        <v>4</v>
      </c>
      <c r="G1080" s="103">
        <v>170</v>
      </c>
      <c r="H1080" s="101"/>
      <c r="I1080" s="101"/>
      <c r="J1080" s="111"/>
    </row>
    <row r="1081" spans="1:10" ht="14.4" x14ac:dyDescent="0.3">
      <c r="A1081" s="110" t="str">
        <f t="shared" si="16"/>
        <v>S120/lak4</v>
      </c>
      <c r="B1081" s="101" t="s">
        <v>1180</v>
      </c>
      <c r="C1081" s="101" t="s">
        <v>1181</v>
      </c>
      <c r="D1081" s="102">
        <v>4</v>
      </c>
      <c r="E1081" s="101" t="s">
        <v>6</v>
      </c>
      <c r="F1081" s="102">
        <v>4</v>
      </c>
      <c r="G1081" s="103">
        <v>166</v>
      </c>
      <c r="H1081" s="101"/>
      <c r="I1081" s="101"/>
      <c r="J1081" s="111"/>
    </row>
    <row r="1082" spans="1:10" ht="14.4" x14ac:dyDescent="0.3">
      <c r="A1082" s="110" t="str">
        <f t="shared" si="16"/>
        <v>S150/lak4</v>
      </c>
      <c r="B1082" s="101" t="s">
        <v>1216</v>
      </c>
      <c r="C1082" s="101" t="s">
        <v>1217</v>
      </c>
      <c r="D1082" s="102">
        <v>4</v>
      </c>
      <c r="E1082" s="101" t="s">
        <v>6</v>
      </c>
      <c r="F1082" s="103">
        <v>4</v>
      </c>
      <c r="G1082" s="103">
        <v>175</v>
      </c>
      <c r="H1082" s="101"/>
      <c r="I1082" s="101"/>
      <c r="J1082" s="111"/>
    </row>
    <row r="1083" spans="1:10" ht="14.4" x14ac:dyDescent="0.3">
      <c r="A1083" s="110" t="str">
        <f t="shared" ref="A1083:A1142" si="17">_xlfn.CONCAT(B1083,F1083)</f>
        <v>S080/02L4</v>
      </c>
      <c r="B1083" s="101" t="s">
        <v>1122</v>
      </c>
      <c r="C1083" s="101" t="s">
        <v>1123</v>
      </c>
      <c r="D1083" s="102">
        <v>4</v>
      </c>
      <c r="E1083" s="101" t="s">
        <v>6</v>
      </c>
      <c r="F1083" s="102">
        <v>4</v>
      </c>
      <c r="G1083" s="103">
        <v>149</v>
      </c>
      <c r="H1083" s="101"/>
      <c r="I1083" s="101"/>
      <c r="J1083" s="111"/>
    </row>
    <row r="1084" spans="1:10" ht="14.4" x14ac:dyDescent="0.3">
      <c r="A1084" s="110" t="str">
        <f t="shared" si="17"/>
        <v>S080/02L68</v>
      </c>
      <c r="B1084" s="101" t="s">
        <v>1122</v>
      </c>
      <c r="C1084" s="101" t="s">
        <v>1123</v>
      </c>
      <c r="D1084" s="102">
        <v>4</v>
      </c>
      <c r="E1084" s="101" t="s">
        <v>6</v>
      </c>
      <c r="F1084" s="103">
        <v>68</v>
      </c>
      <c r="G1084" s="103">
        <v>142</v>
      </c>
      <c r="H1084" s="101"/>
      <c r="I1084" s="101"/>
      <c r="J1084" s="111"/>
    </row>
    <row r="1085" spans="1:10" ht="14.4" x14ac:dyDescent="0.3">
      <c r="A1085" s="110" t="str">
        <f t="shared" si="17"/>
        <v>S120/An4</v>
      </c>
      <c r="B1085" s="101" t="s">
        <v>1178</v>
      </c>
      <c r="C1085" s="101" t="s">
        <v>1179</v>
      </c>
      <c r="D1085" s="102">
        <v>4</v>
      </c>
      <c r="E1085" s="101" t="s">
        <v>6</v>
      </c>
      <c r="F1085" s="103">
        <v>4</v>
      </c>
      <c r="G1085" s="103">
        <v>170</v>
      </c>
      <c r="H1085" s="101"/>
      <c r="I1085" s="101"/>
      <c r="J1085" s="111"/>
    </row>
    <row r="1086" spans="1:10" ht="14.4" x14ac:dyDescent="0.3">
      <c r="A1086" s="110" t="str">
        <f t="shared" si="17"/>
        <v>S120/An60</v>
      </c>
      <c r="B1086" s="101" t="s">
        <v>1178</v>
      </c>
      <c r="C1086" s="101" t="s">
        <v>1179</v>
      </c>
      <c r="D1086" s="102">
        <v>4</v>
      </c>
      <c r="E1086" s="101" t="s">
        <v>6</v>
      </c>
      <c r="F1086" s="102">
        <v>60</v>
      </c>
      <c r="G1086" s="103">
        <v>162</v>
      </c>
      <c r="H1086" s="101"/>
      <c r="I1086" s="101"/>
      <c r="J1086" s="111"/>
    </row>
    <row r="1087" spans="1:10" ht="14.4" x14ac:dyDescent="0.3">
      <c r="A1087" s="110" t="str">
        <f t="shared" si="17"/>
        <v>S150/lak/p4</v>
      </c>
      <c r="B1087" s="101" t="s">
        <v>2543</v>
      </c>
      <c r="C1087" s="101" t="s">
        <v>2542</v>
      </c>
      <c r="D1087" s="102">
        <v>4</v>
      </c>
      <c r="E1087" s="101" t="s">
        <v>6</v>
      </c>
      <c r="F1087" s="102">
        <v>4</v>
      </c>
      <c r="G1087" s="103">
        <v>175</v>
      </c>
      <c r="H1087" s="101"/>
      <c r="I1087" s="101"/>
      <c r="J1087" s="111"/>
    </row>
    <row r="1088" spans="1:10" ht="14.4" x14ac:dyDescent="0.3">
      <c r="A1088" s="110" t="str">
        <f t="shared" si="17"/>
        <v>S100/a/021</v>
      </c>
      <c r="B1088" s="101" t="s">
        <v>2690</v>
      </c>
      <c r="C1088" s="101" t="s">
        <v>2691</v>
      </c>
      <c r="D1088" s="102">
        <v>1</v>
      </c>
      <c r="E1088" s="101" t="s">
        <v>35</v>
      </c>
      <c r="F1088" s="102">
        <v>1</v>
      </c>
      <c r="G1088" s="103">
        <v>47</v>
      </c>
      <c r="H1088" s="101"/>
      <c r="I1088" s="101"/>
      <c r="J1088" s="111"/>
    </row>
    <row r="1089" spans="1:10" ht="14.4" x14ac:dyDescent="0.3">
      <c r="A1089" s="110" t="str">
        <f t="shared" si="17"/>
        <v>S100/c/021</v>
      </c>
      <c r="B1089" s="101" t="s">
        <v>1152</v>
      </c>
      <c r="C1089" s="101" t="s">
        <v>1153</v>
      </c>
      <c r="D1089" s="102">
        <v>1</v>
      </c>
      <c r="E1089" s="101" t="s">
        <v>35</v>
      </c>
      <c r="F1089" s="103">
        <v>1</v>
      </c>
      <c r="G1089" s="103">
        <v>47</v>
      </c>
      <c r="H1089" s="101"/>
      <c r="I1089" s="101"/>
      <c r="J1089" s="111"/>
    </row>
    <row r="1090" spans="1:10" ht="14.4" x14ac:dyDescent="0.3">
      <c r="A1090" s="110" t="str">
        <f t="shared" si="17"/>
        <v>S100/c/02152</v>
      </c>
      <c r="B1090" s="101" t="s">
        <v>1152</v>
      </c>
      <c r="C1090" s="101" t="s">
        <v>1153</v>
      </c>
      <c r="D1090" s="102">
        <v>1</v>
      </c>
      <c r="E1090" s="101" t="s">
        <v>35</v>
      </c>
      <c r="F1090" s="103">
        <v>152</v>
      </c>
      <c r="G1090" s="103">
        <v>42</v>
      </c>
      <c r="H1090" s="101"/>
      <c r="I1090" s="101"/>
      <c r="J1090" s="111"/>
    </row>
    <row r="1091" spans="1:10" ht="14.4" x14ac:dyDescent="0.3">
      <c r="A1091" s="110" t="str">
        <f t="shared" si="17"/>
        <v>S100/e/131</v>
      </c>
      <c r="B1091" s="101" t="s">
        <v>1166</v>
      </c>
      <c r="C1091" s="101" t="s">
        <v>1167</v>
      </c>
      <c r="D1091" s="102">
        <v>1</v>
      </c>
      <c r="E1091" s="101" t="s">
        <v>35</v>
      </c>
      <c r="F1091" s="102">
        <v>1</v>
      </c>
      <c r="G1091" s="103">
        <v>18</v>
      </c>
      <c r="H1091" s="101"/>
      <c r="I1091" s="101"/>
      <c r="J1091" s="111"/>
    </row>
    <row r="1092" spans="1:10" ht="14.4" x14ac:dyDescent="0.3">
      <c r="A1092" s="110" t="str">
        <f t="shared" si="17"/>
        <v>S100/e/13250</v>
      </c>
      <c r="B1092" s="101" t="s">
        <v>1166</v>
      </c>
      <c r="C1092" s="101" t="s">
        <v>1167</v>
      </c>
      <c r="D1092" s="102">
        <v>1</v>
      </c>
      <c r="E1092" s="101" t="s">
        <v>35</v>
      </c>
      <c r="F1092" s="102">
        <v>250</v>
      </c>
      <c r="G1092" s="103">
        <v>17</v>
      </c>
      <c r="H1092" s="101"/>
      <c r="I1092" s="101"/>
      <c r="J1092" s="111"/>
    </row>
    <row r="1093" spans="1:10" ht="14.4" x14ac:dyDescent="0.3">
      <c r="A1093" s="110" t="str">
        <f t="shared" si="17"/>
        <v>S100/s/021</v>
      </c>
      <c r="B1093" s="101" t="s">
        <v>1172</v>
      </c>
      <c r="C1093" s="101" t="s">
        <v>1173</v>
      </c>
      <c r="D1093" s="102">
        <v>1</v>
      </c>
      <c r="E1093" s="101" t="s">
        <v>35</v>
      </c>
      <c r="F1093" s="103">
        <v>1</v>
      </c>
      <c r="G1093" s="103">
        <v>47</v>
      </c>
      <c r="H1093" s="101"/>
      <c r="I1093" s="101"/>
      <c r="J1093" s="111"/>
    </row>
    <row r="1094" spans="1:10" ht="14.4" x14ac:dyDescent="0.3">
      <c r="A1094" s="110" t="str">
        <f t="shared" si="17"/>
        <v>S100/s/02156</v>
      </c>
      <c r="B1094" s="101" t="s">
        <v>1172</v>
      </c>
      <c r="C1094" s="101" t="s">
        <v>1173</v>
      </c>
      <c r="D1094" s="102">
        <v>1</v>
      </c>
      <c r="E1094" s="101" t="s">
        <v>35</v>
      </c>
      <c r="F1094" s="102">
        <v>156</v>
      </c>
      <c r="G1094" s="103">
        <v>42</v>
      </c>
      <c r="H1094" s="101"/>
      <c r="I1094" s="101"/>
      <c r="J1094" s="111"/>
    </row>
    <row r="1095" spans="1:10" ht="14.4" x14ac:dyDescent="0.3">
      <c r="A1095" s="110" t="str">
        <f t="shared" si="17"/>
        <v>S100/e/041</v>
      </c>
      <c r="B1095" s="101" t="s">
        <v>1164</v>
      </c>
      <c r="C1095" s="101" t="s">
        <v>1165</v>
      </c>
      <c r="D1095" s="102">
        <v>1</v>
      </c>
      <c r="E1095" s="101" t="s">
        <v>35</v>
      </c>
      <c r="F1095" s="103">
        <v>1</v>
      </c>
      <c r="G1095" s="103">
        <v>18</v>
      </c>
      <c r="H1095" s="101"/>
      <c r="I1095" s="101"/>
      <c r="J1095" s="111"/>
    </row>
    <row r="1096" spans="1:10" ht="14.4" x14ac:dyDescent="0.3">
      <c r="A1096" s="110" t="str">
        <f t="shared" si="17"/>
        <v>S100/e/04250</v>
      </c>
      <c r="B1096" s="101" t="s">
        <v>1164</v>
      </c>
      <c r="C1096" s="101" t="s">
        <v>1165</v>
      </c>
      <c r="D1096" s="102">
        <v>1</v>
      </c>
      <c r="E1096" s="101" t="s">
        <v>35</v>
      </c>
      <c r="F1096" s="103">
        <v>250</v>
      </c>
      <c r="G1096" s="103">
        <v>17</v>
      </c>
      <c r="H1096" s="101"/>
      <c r="I1096" s="101"/>
      <c r="J1096" s="111"/>
    </row>
    <row r="1097" spans="1:10" ht="14.4" x14ac:dyDescent="0.3">
      <c r="A1097" s="110" t="str">
        <f t="shared" si="17"/>
        <v>S100/e/021</v>
      </c>
      <c r="B1097" s="101" t="s">
        <v>1162</v>
      </c>
      <c r="C1097" s="101" t="s">
        <v>1163</v>
      </c>
      <c r="D1097" s="102">
        <v>1</v>
      </c>
      <c r="E1097" s="101" t="s">
        <v>35</v>
      </c>
      <c r="F1097" s="102">
        <v>1</v>
      </c>
      <c r="G1097" s="103">
        <v>18</v>
      </c>
      <c r="H1097" s="101"/>
      <c r="I1097" s="101"/>
      <c r="J1097" s="111"/>
    </row>
    <row r="1098" spans="1:10" ht="14.4" x14ac:dyDescent="0.3">
      <c r="A1098" s="110" t="str">
        <f t="shared" si="17"/>
        <v>S100/e/02250</v>
      </c>
      <c r="B1098" s="101" t="s">
        <v>1162</v>
      </c>
      <c r="C1098" s="101" t="s">
        <v>1163</v>
      </c>
      <c r="D1098" s="102">
        <v>1</v>
      </c>
      <c r="E1098" s="101" t="s">
        <v>35</v>
      </c>
      <c r="F1098" s="102">
        <v>250</v>
      </c>
      <c r="G1098" s="103">
        <v>17</v>
      </c>
      <c r="H1098" s="101"/>
      <c r="I1098" s="101"/>
      <c r="J1098" s="111"/>
    </row>
    <row r="1099" spans="1:10" ht="14.4" x14ac:dyDescent="0.3">
      <c r="A1099" s="110" t="str">
        <f t="shared" si="17"/>
        <v>S150/024</v>
      </c>
      <c r="B1099" s="101" t="s">
        <v>1196</v>
      </c>
      <c r="C1099" s="101" t="s">
        <v>1197</v>
      </c>
      <c r="D1099" s="102">
        <v>4</v>
      </c>
      <c r="E1099" s="101" t="s">
        <v>6</v>
      </c>
      <c r="F1099" s="102">
        <v>4</v>
      </c>
      <c r="G1099" s="103">
        <v>158</v>
      </c>
      <c r="H1099" s="101"/>
      <c r="I1099" s="101"/>
      <c r="J1099" s="111"/>
    </row>
    <row r="1100" spans="1:10" ht="14.4" x14ac:dyDescent="0.3">
      <c r="A1100" s="110" t="str">
        <f t="shared" si="17"/>
        <v>S150/0260</v>
      </c>
      <c r="B1100" s="101" t="s">
        <v>1196</v>
      </c>
      <c r="C1100" s="101" t="s">
        <v>1197</v>
      </c>
      <c r="D1100" s="102">
        <v>4</v>
      </c>
      <c r="E1100" s="101" t="s">
        <v>6</v>
      </c>
      <c r="F1100" s="102">
        <v>60</v>
      </c>
      <c r="G1100" s="103">
        <v>143</v>
      </c>
      <c r="H1100" s="101"/>
      <c r="I1100" s="101"/>
      <c r="J1100" s="111"/>
    </row>
    <row r="1101" spans="1:10" ht="14.4" x14ac:dyDescent="0.3">
      <c r="A1101" s="110" t="str">
        <f t="shared" si="17"/>
        <v>S150/e/02250</v>
      </c>
      <c r="B1101" s="101" t="s">
        <v>1210</v>
      </c>
      <c r="C1101" s="101" t="s">
        <v>1211</v>
      </c>
      <c r="D1101" s="102">
        <v>1</v>
      </c>
      <c r="E1101" s="101" t="s">
        <v>35</v>
      </c>
      <c r="F1101" s="102">
        <v>250</v>
      </c>
      <c r="G1101" s="103">
        <v>17</v>
      </c>
      <c r="H1101" s="101"/>
      <c r="I1101" s="101"/>
      <c r="J1101" s="111"/>
    </row>
    <row r="1102" spans="1:10" ht="14.4" x14ac:dyDescent="0.3">
      <c r="A1102" s="110" t="str">
        <f t="shared" si="17"/>
        <v>S150/e/021</v>
      </c>
      <c r="B1102" s="101" t="s">
        <v>1210</v>
      </c>
      <c r="C1102" s="101" t="s">
        <v>1211</v>
      </c>
      <c r="D1102" s="102">
        <v>1</v>
      </c>
      <c r="E1102" s="101" t="s">
        <v>35</v>
      </c>
      <c r="F1102" s="102">
        <v>1</v>
      </c>
      <c r="G1102" s="103">
        <v>18</v>
      </c>
      <c r="H1102" s="101"/>
      <c r="I1102" s="101"/>
      <c r="J1102" s="111"/>
    </row>
    <row r="1103" spans="1:10" ht="14.4" x14ac:dyDescent="0.3">
      <c r="A1103" s="110" t="str">
        <f t="shared" si="17"/>
        <v>S150/e/041</v>
      </c>
      <c r="B1103" s="101" t="s">
        <v>1212</v>
      </c>
      <c r="C1103" s="101" t="s">
        <v>1213</v>
      </c>
      <c r="D1103" s="102">
        <v>1</v>
      </c>
      <c r="E1103" s="101" t="s">
        <v>35</v>
      </c>
      <c r="F1103" s="103">
        <v>1</v>
      </c>
      <c r="G1103" s="103">
        <v>18</v>
      </c>
      <c r="H1103" s="101"/>
      <c r="I1103" s="101"/>
      <c r="J1103" s="111"/>
    </row>
    <row r="1104" spans="1:10" ht="14.4" x14ac:dyDescent="0.3">
      <c r="A1104" s="110" t="str">
        <f t="shared" si="17"/>
        <v>S150/e/04250</v>
      </c>
      <c r="B1104" s="101" t="s">
        <v>1212</v>
      </c>
      <c r="C1104" s="101" t="s">
        <v>1213</v>
      </c>
      <c r="D1104" s="102">
        <v>1</v>
      </c>
      <c r="E1104" s="101" t="s">
        <v>35</v>
      </c>
      <c r="F1104" s="103">
        <v>250</v>
      </c>
      <c r="G1104" s="103">
        <v>17</v>
      </c>
      <c r="H1104" s="101"/>
      <c r="I1104" s="101"/>
      <c r="J1104" s="111"/>
    </row>
    <row r="1105" spans="1:10" ht="14.4" x14ac:dyDescent="0.3">
      <c r="A1105" s="110" t="str">
        <f t="shared" si="17"/>
        <v>S150/e/13250</v>
      </c>
      <c r="B1105" s="101" t="s">
        <v>1214</v>
      </c>
      <c r="C1105" s="101" t="s">
        <v>1215</v>
      </c>
      <c r="D1105" s="102">
        <v>1</v>
      </c>
      <c r="E1105" s="101" t="s">
        <v>35</v>
      </c>
      <c r="F1105" s="102">
        <v>250</v>
      </c>
      <c r="G1105" s="103">
        <v>17</v>
      </c>
      <c r="H1105" s="101"/>
      <c r="I1105" s="101"/>
      <c r="J1105" s="111"/>
    </row>
    <row r="1106" spans="1:10" ht="14.4" x14ac:dyDescent="0.3">
      <c r="A1106" s="110" t="str">
        <f t="shared" si="17"/>
        <v>S150/e/131</v>
      </c>
      <c r="B1106" s="101" t="s">
        <v>1214</v>
      </c>
      <c r="C1106" s="101" t="s">
        <v>1215</v>
      </c>
      <c r="D1106" s="102">
        <v>1</v>
      </c>
      <c r="E1106" s="101" t="s">
        <v>35</v>
      </c>
      <c r="F1106" s="102">
        <v>1</v>
      </c>
      <c r="G1106" s="103">
        <v>18</v>
      </c>
      <c r="H1106" s="101"/>
      <c r="I1106" s="101"/>
      <c r="J1106" s="111"/>
    </row>
    <row r="1107" spans="1:10" ht="14.4" x14ac:dyDescent="0.3">
      <c r="A1107" s="110" t="str">
        <f t="shared" si="17"/>
        <v>S150/a/021</v>
      </c>
      <c r="B1107" s="101" t="s">
        <v>2688</v>
      </c>
      <c r="C1107" s="101" t="s">
        <v>2689</v>
      </c>
      <c r="D1107" s="102">
        <v>1</v>
      </c>
      <c r="E1107" s="101" t="s">
        <v>35</v>
      </c>
      <c r="F1107" s="103">
        <v>1</v>
      </c>
      <c r="G1107" s="103">
        <v>63</v>
      </c>
      <c r="H1107" s="101"/>
      <c r="I1107" s="101"/>
      <c r="J1107" s="111"/>
    </row>
    <row r="1108" spans="1:10" ht="14.4" x14ac:dyDescent="0.3">
      <c r="A1108" s="110" t="str">
        <f t="shared" si="17"/>
        <v>S150/c/021</v>
      </c>
      <c r="B1108" s="101" t="s">
        <v>1206</v>
      </c>
      <c r="C1108" s="101" t="s">
        <v>1207</v>
      </c>
      <c r="D1108" s="102">
        <v>1</v>
      </c>
      <c r="E1108" s="101" t="s">
        <v>35</v>
      </c>
      <c r="F1108" s="103">
        <v>1</v>
      </c>
      <c r="G1108" s="103">
        <v>64</v>
      </c>
      <c r="H1108" s="101"/>
      <c r="I1108" s="101"/>
      <c r="J1108" s="111"/>
    </row>
    <row r="1109" spans="1:10" ht="14.4" x14ac:dyDescent="0.3">
      <c r="A1109" s="110" t="str">
        <f t="shared" si="17"/>
        <v>S150/c/02100</v>
      </c>
      <c r="B1109" s="101" t="s">
        <v>1206</v>
      </c>
      <c r="C1109" s="101" t="s">
        <v>1207</v>
      </c>
      <c r="D1109" s="102">
        <v>1</v>
      </c>
      <c r="E1109" s="101" t="s">
        <v>35</v>
      </c>
      <c r="F1109" s="102">
        <v>100</v>
      </c>
      <c r="G1109" s="103">
        <v>57</v>
      </c>
      <c r="H1109" s="101"/>
      <c r="I1109" s="101"/>
      <c r="J1109" s="111"/>
    </row>
    <row r="1110" spans="1:10" ht="14.4" x14ac:dyDescent="0.3">
      <c r="A1110" s="110" t="str">
        <f t="shared" si="17"/>
        <v>S150/c/0101</v>
      </c>
      <c r="B1110" s="101" t="s">
        <v>1204</v>
      </c>
      <c r="C1110" s="101" t="s">
        <v>3264</v>
      </c>
      <c r="D1110" s="102">
        <v>1</v>
      </c>
      <c r="E1110" s="101" t="s">
        <v>35</v>
      </c>
      <c r="F1110" s="102">
        <v>1</v>
      </c>
      <c r="G1110" s="103">
        <v>17</v>
      </c>
      <c r="H1110" s="101"/>
      <c r="I1110" s="101"/>
      <c r="J1110" s="111"/>
    </row>
    <row r="1111" spans="1:10" ht="14.4" x14ac:dyDescent="0.3">
      <c r="A1111" s="110" t="str">
        <f t="shared" si="17"/>
        <v>S100/0260</v>
      </c>
      <c r="B1111" s="101" t="s">
        <v>1136</v>
      </c>
      <c r="C1111" s="101" t="s">
        <v>1137</v>
      </c>
      <c r="D1111" s="102">
        <v>4</v>
      </c>
      <c r="E1111" s="101" t="s">
        <v>6</v>
      </c>
      <c r="F1111" s="103">
        <v>60</v>
      </c>
      <c r="G1111" s="103">
        <v>107</v>
      </c>
      <c r="H1111" s="101"/>
      <c r="I1111" s="101"/>
      <c r="J1111" s="111"/>
    </row>
    <row r="1112" spans="1:10" ht="14.4" x14ac:dyDescent="0.3">
      <c r="A1112" s="110" t="str">
        <f t="shared" si="17"/>
        <v>S100/024</v>
      </c>
      <c r="B1112" s="101" t="s">
        <v>1136</v>
      </c>
      <c r="C1112" s="101" t="s">
        <v>1137</v>
      </c>
      <c r="D1112" s="102">
        <v>4</v>
      </c>
      <c r="E1112" s="101" t="s">
        <v>6</v>
      </c>
      <c r="F1112" s="103">
        <v>4</v>
      </c>
      <c r="G1112" s="103">
        <v>118</v>
      </c>
      <c r="H1112" s="101"/>
      <c r="I1112" s="101"/>
      <c r="J1112" s="111"/>
    </row>
    <row r="1113" spans="1:10" ht="14.4" x14ac:dyDescent="0.3">
      <c r="A1113" s="110" t="str">
        <f t="shared" si="17"/>
        <v>S100/0104</v>
      </c>
      <c r="B1113" s="101" t="s">
        <v>1134</v>
      </c>
      <c r="C1113" s="101" t="s">
        <v>3265</v>
      </c>
      <c r="D1113" s="102">
        <v>4</v>
      </c>
      <c r="E1113" s="101" t="s">
        <v>6</v>
      </c>
      <c r="F1113" s="102">
        <v>4</v>
      </c>
      <c r="G1113" s="103">
        <v>44</v>
      </c>
      <c r="H1113" s="101"/>
      <c r="I1113" s="101"/>
      <c r="J1113" s="111"/>
    </row>
    <row r="1114" spans="1:10" ht="14.4" x14ac:dyDescent="0.3">
      <c r="A1114" s="110" t="str">
        <f t="shared" si="17"/>
        <v>S100/a4251</v>
      </c>
      <c r="B1114" s="101" t="s">
        <v>3266</v>
      </c>
      <c r="C1114" s="101" t="s">
        <v>3267</v>
      </c>
      <c r="D1114" s="102">
        <v>1</v>
      </c>
      <c r="E1114" s="101" t="s">
        <v>35</v>
      </c>
      <c r="F1114" s="103">
        <v>1</v>
      </c>
      <c r="G1114" s="103">
        <v>17</v>
      </c>
      <c r="H1114" s="101"/>
      <c r="I1114" s="101"/>
      <c r="J1114" s="111"/>
    </row>
    <row r="1115" spans="1:10" ht="14.4" x14ac:dyDescent="0.3">
      <c r="A1115" s="110" t="str">
        <f t="shared" si="17"/>
        <v>S100/a0101</v>
      </c>
      <c r="B1115" s="101" t="s">
        <v>3268</v>
      </c>
      <c r="C1115" s="101" t="s">
        <v>3269</v>
      </c>
      <c r="D1115" s="102">
        <v>1</v>
      </c>
      <c r="E1115" s="101" t="s">
        <v>35</v>
      </c>
      <c r="F1115" s="103">
        <v>1</v>
      </c>
      <c r="G1115" s="103">
        <v>17</v>
      </c>
      <c r="H1115" s="101"/>
      <c r="I1115" s="101"/>
      <c r="J1115" s="111"/>
    </row>
    <row r="1116" spans="1:10" ht="14.4" x14ac:dyDescent="0.3">
      <c r="A1116" s="110" t="str">
        <f t="shared" si="17"/>
        <v>S100/c/4251</v>
      </c>
      <c r="B1116" s="101" t="s">
        <v>1156</v>
      </c>
      <c r="C1116" s="101" t="s">
        <v>3270</v>
      </c>
      <c r="D1116" s="102">
        <v>1</v>
      </c>
      <c r="E1116" s="101" t="s">
        <v>35</v>
      </c>
      <c r="F1116" s="102">
        <v>1</v>
      </c>
      <c r="G1116" s="103">
        <v>17</v>
      </c>
      <c r="H1116" s="101"/>
      <c r="I1116" s="101"/>
      <c r="J1116" s="111"/>
    </row>
    <row r="1117" spans="1:10" ht="14.4" x14ac:dyDescent="0.3">
      <c r="A1117" s="110" t="str">
        <f t="shared" si="17"/>
        <v>S100/c/0101</v>
      </c>
      <c r="B1117" s="101" t="s">
        <v>1150</v>
      </c>
      <c r="C1117" s="101" t="s">
        <v>3271</v>
      </c>
      <c r="D1117" s="102">
        <v>1</v>
      </c>
      <c r="E1117" s="101" t="s">
        <v>35</v>
      </c>
      <c r="F1117" s="102">
        <v>1</v>
      </c>
      <c r="G1117" s="103">
        <v>17</v>
      </c>
      <c r="H1117" s="101"/>
      <c r="I1117" s="101"/>
      <c r="J1117" s="111"/>
    </row>
    <row r="1118" spans="1:10" ht="14.4" x14ac:dyDescent="0.3">
      <c r="A1118" s="110" t="str">
        <f t="shared" si="17"/>
        <v>S120/Nat4</v>
      </c>
      <c r="B1118" s="101" t="s">
        <v>1190</v>
      </c>
      <c r="C1118" s="101" t="s">
        <v>3272</v>
      </c>
      <c r="D1118" s="102">
        <v>4</v>
      </c>
      <c r="E1118" s="101" t="s">
        <v>6</v>
      </c>
      <c r="F1118" s="103">
        <v>4</v>
      </c>
      <c r="G1118" s="103">
        <v>166</v>
      </c>
      <c r="H1118" s="101"/>
      <c r="I1118" s="101"/>
      <c r="J1118" s="111"/>
    </row>
    <row r="1119" spans="1:10" ht="14.4" x14ac:dyDescent="0.3">
      <c r="A1119" s="110" t="str">
        <f t="shared" si="17"/>
        <v>S120/Nat60</v>
      </c>
      <c r="B1119" s="101" t="s">
        <v>1190</v>
      </c>
      <c r="C1119" s="101" t="s">
        <v>3272</v>
      </c>
      <c r="D1119" s="102">
        <v>4</v>
      </c>
      <c r="E1119" s="101" t="s">
        <v>6</v>
      </c>
      <c r="F1119" s="103">
        <v>60</v>
      </c>
      <c r="G1119" s="103">
        <v>156</v>
      </c>
      <c r="H1119" s="101"/>
      <c r="I1119" s="101"/>
      <c r="J1119" s="111"/>
    </row>
    <row r="1120" spans="1:10" ht="14.4" x14ac:dyDescent="0.3">
      <c r="A1120" s="110" t="str">
        <f t="shared" si="17"/>
        <v>S150/Nat60</v>
      </c>
      <c r="B1120" s="101" t="s">
        <v>1230</v>
      </c>
      <c r="C1120" s="101" t="s">
        <v>3273</v>
      </c>
      <c r="D1120" s="102">
        <v>4</v>
      </c>
      <c r="E1120" s="101" t="s">
        <v>6</v>
      </c>
      <c r="F1120" s="102">
        <v>60</v>
      </c>
      <c r="G1120" s="103">
        <v>143</v>
      </c>
      <c r="H1120" s="101"/>
      <c r="I1120" s="101"/>
      <c r="J1120" s="111"/>
    </row>
    <row r="1121" spans="1:10" ht="14.4" x14ac:dyDescent="0.3">
      <c r="A1121" s="110" t="str">
        <f t="shared" si="17"/>
        <v>S150/Nat4</v>
      </c>
      <c r="B1121" s="101" t="s">
        <v>1230</v>
      </c>
      <c r="C1121" s="101" t="s">
        <v>3273</v>
      </c>
      <c r="D1121" s="102">
        <v>4</v>
      </c>
      <c r="E1121" s="101" t="s">
        <v>6</v>
      </c>
      <c r="F1121" s="102">
        <v>4</v>
      </c>
      <c r="G1121" s="103">
        <v>158</v>
      </c>
      <c r="H1121" s="101"/>
      <c r="I1121" s="101"/>
      <c r="J1121" s="111"/>
    </row>
    <row r="1122" spans="1:10" ht="14.4" x14ac:dyDescent="0.3">
      <c r="A1122" s="110" t="str">
        <f t="shared" si="17"/>
        <v>S100/Nat4</v>
      </c>
      <c r="B1122" s="101" t="s">
        <v>1168</v>
      </c>
      <c r="C1122" s="101" t="s">
        <v>1169</v>
      </c>
      <c r="D1122" s="102">
        <v>4</v>
      </c>
      <c r="E1122" s="101" t="s">
        <v>6</v>
      </c>
      <c r="F1122" s="103">
        <v>4</v>
      </c>
      <c r="G1122" s="103">
        <v>118</v>
      </c>
      <c r="H1122" s="101"/>
      <c r="I1122" s="101"/>
      <c r="J1122" s="111"/>
    </row>
    <row r="1123" spans="1:10" ht="14.4" x14ac:dyDescent="0.3">
      <c r="A1123" s="110" t="str">
        <f t="shared" si="17"/>
        <v>S100/Nat60</v>
      </c>
      <c r="B1123" s="101" t="s">
        <v>1168</v>
      </c>
      <c r="C1123" s="101" t="s">
        <v>1169</v>
      </c>
      <c r="D1123" s="102">
        <v>4</v>
      </c>
      <c r="E1123" s="101" t="s">
        <v>6</v>
      </c>
      <c r="F1123" s="102">
        <v>60</v>
      </c>
      <c r="G1123" s="103">
        <v>107</v>
      </c>
      <c r="H1123" s="101"/>
      <c r="I1123" s="101"/>
      <c r="J1123" s="111"/>
    </row>
    <row r="1124" spans="1:10" ht="14.4" x14ac:dyDescent="0.3">
      <c r="A1124" s="110" t="str">
        <f t="shared" si="17"/>
        <v>S098/032,6</v>
      </c>
      <c r="B1124" s="101" t="s">
        <v>1128</v>
      </c>
      <c r="C1124" s="101" t="s">
        <v>3274</v>
      </c>
      <c r="D1124" s="102">
        <v>2.6</v>
      </c>
      <c r="E1124" s="101" t="s">
        <v>6</v>
      </c>
      <c r="F1124" s="102">
        <v>2.6</v>
      </c>
      <c r="G1124" s="103">
        <v>15</v>
      </c>
      <c r="H1124" s="101"/>
      <c r="I1124" s="101"/>
      <c r="J1124" s="111"/>
    </row>
    <row r="1125" spans="1:10" ht="14.4" x14ac:dyDescent="0.3">
      <c r="A1125" s="110" t="str">
        <f t="shared" si="17"/>
        <v>S098/a/031</v>
      </c>
      <c r="B1125" s="101" t="s">
        <v>3275</v>
      </c>
      <c r="C1125" s="101" t="s">
        <v>3276</v>
      </c>
      <c r="D1125" s="102">
        <v>1</v>
      </c>
      <c r="E1125" s="101" t="s">
        <v>35</v>
      </c>
      <c r="F1125" s="103">
        <v>1</v>
      </c>
      <c r="G1125" s="103">
        <v>7</v>
      </c>
      <c r="H1125" s="101"/>
      <c r="I1125" s="101"/>
      <c r="J1125" s="111"/>
    </row>
    <row r="1126" spans="1:10" ht="14.4" x14ac:dyDescent="0.3">
      <c r="A1126" s="110" t="str">
        <f t="shared" si="17"/>
        <v>S198/kp1</v>
      </c>
      <c r="B1126" s="101" t="s">
        <v>1258</v>
      </c>
      <c r="C1126" s="101" t="s">
        <v>3277</v>
      </c>
      <c r="D1126" s="102">
        <v>1</v>
      </c>
      <c r="E1126" s="101" t="s">
        <v>35</v>
      </c>
      <c r="F1126" s="103">
        <v>1</v>
      </c>
      <c r="G1126" s="103">
        <v>21</v>
      </c>
      <c r="H1126" s="101"/>
      <c r="I1126" s="101"/>
      <c r="J1126" s="111"/>
    </row>
    <row r="1127" spans="1:10" ht="14.4" x14ac:dyDescent="0.3">
      <c r="A1127" s="110" t="str">
        <f t="shared" si="17"/>
        <v>S100/n/31</v>
      </c>
      <c r="B1127" s="101" t="s">
        <v>1240</v>
      </c>
      <c r="C1127" s="101" t="s">
        <v>1241</v>
      </c>
      <c r="D1127" s="102">
        <v>1</v>
      </c>
      <c r="E1127" s="101" t="s">
        <v>35</v>
      </c>
      <c r="F1127" s="102">
        <v>1</v>
      </c>
      <c r="G1127" s="103">
        <v>11</v>
      </c>
      <c r="H1127" s="101"/>
      <c r="I1127" s="101"/>
      <c r="J1127" s="111"/>
    </row>
    <row r="1128" spans="1:10" ht="14.4" x14ac:dyDescent="0.3">
      <c r="A1128" s="110" t="str">
        <f t="shared" si="17"/>
        <v>S100/n/3200</v>
      </c>
      <c r="B1128" s="101" t="s">
        <v>1240</v>
      </c>
      <c r="C1128" s="101" t="s">
        <v>1241</v>
      </c>
      <c r="D1128" s="102">
        <v>1</v>
      </c>
      <c r="E1128" s="101" t="s">
        <v>35</v>
      </c>
      <c r="F1128" s="102">
        <v>200</v>
      </c>
      <c r="G1128" s="103">
        <v>10</v>
      </c>
      <c r="H1128" s="101"/>
      <c r="I1128" s="101"/>
      <c r="J1128" s="111"/>
    </row>
    <row r="1129" spans="1:10" ht="14.4" x14ac:dyDescent="0.3">
      <c r="A1129" s="110" t="str">
        <f t="shared" si="17"/>
        <v>S150/n/3200</v>
      </c>
      <c r="B1129" s="101" t="s">
        <v>1254</v>
      </c>
      <c r="C1129" s="101" t="s">
        <v>1255</v>
      </c>
      <c r="D1129" s="102">
        <v>1</v>
      </c>
      <c r="E1129" s="101" t="s">
        <v>35</v>
      </c>
      <c r="F1129" s="103">
        <v>200</v>
      </c>
      <c r="G1129" s="103">
        <v>11</v>
      </c>
      <c r="H1129" s="101"/>
      <c r="I1129" s="101"/>
      <c r="J1129" s="111"/>
    </row>
    <row r="1130" spans="1:10" ht="14.4" x14ac:dyDescent="0.3">
      <c r="A1130" s="110" t="str">
        <f t="shared" si="17"/>
        <v>S150/n/31</v>
      </c>
      <c r="B1130" s="101" t="s">
        <v>1254</v>
      </c>
      <c r="C1130" s="101" t="s">
        <v>1255</v>
      </c>
      <c r="D1130" s="102">
        <v>1</v>
      </c>
      <c r="E1130" s="101" t="s">
        <v>35</v>
      </c>
      <c r="F1130" s="102">
        <v>1</v>
      </c>
      <c r="G1130" s="103">
        <v>12</v>
      </c>
      <c r="H1130" s="101"/>
      <c r="I1130" s="101"/>
      <c r="J1130" s="111"/>
    </row>
    <row r="1131" spans="1:10" ht="14.4" x14ac:dyDescent="0.3">
      <c r="A1131" s="110" t="str">
        <f t="shared" si="17"/>
        <v>S100/o1</v>
      </c>
      <c r="B1131" s="101" t="s">
        <v>1244</v>
      </c>
      <c r="C1131" s="101" t="s">
        <v>1245</v>
      </c>
      <c r="D1131" s="102">
        <v>1</v>
      </c>
      <c r="E1131" s="101" t="s">
        <v>35</v>
      </c>
      <c r="F1131" s="102">
        <v>1</v>
      </c>
      <c r="G1131" s="103">
        <v>4</v>
      </c>
      <c r="H1131" s="101"/>
      <c r="I1131" s="101"/>
      <c r="J1131" s="111"/>
    </row>
    <row r="1132" spans="1:10" ht="14.4" x14ac:dyDescent="0.3">
      <c r="A1132" s="110" t="str">
        <f t="shared" si="17"/>
        <v>S100/d1</v>
      </c>
      <c r="B1132" s="101" t="s">
        <v>1234</v>
      </c>
      <c r="C1132" s="101" t="s">
        <v>1235</v>
      </c>
      <c r="D1132" s="102">
        <v>1</v>
      </c>
      <c r="E1132" s="101" t="s">
        <v>35</v>
      </c>
      <c r="F1132" s="103">
        <v>1</v>
      </c>
      <c r="G1132" s="103">
        <v>4</v>
      </c>
      <c r="H1132" s="101"/>
      <c r="I1132" s="101"/>
      <c r="J1132" s="111"/>
    </row>
    <row r="1133" spans="1:10" ht="14.4" x14ac:dyDescent="0.3">
      <c r="A1133" s="110" t="str">
        <f t="shared" si="17"/>
        <v>S120/n/21</v>
      </c>
      <c r="B1133" s="101" t="s">
        <v>1248</v>
      </c>
      <c r="C1133" s="101" t="s">
        <v>1249</v>
      </c>
      <c r="D1133" s="102">
        <v>1</v>
      </c>
      <c r="E1133" s="101" t="s">
        <v>35</v>
      </c>
      <c r="F1133" s="102">
        <v>1</v>
      </c>
      <c r="G1133" s="103">
        <v>10</v>
      </c>
      <c r="H1133" s="101"/>
      <c r="I1133" s="101"/>
      <c r="J1133" s="111"/>
    </row>
    <row r="1134" spans="1:10" ht="14.4" x14ac:dyDescent="0.3">
      <c r="A1134" s="110" t="str">
        <f t="shared" si="17"/>
        <v>S120/n/2250</v>
      </c>
      <c r="B1134" s="101" t="s">
        <v>1248</v>
      </c>
      <c r="C1134" s="101" t="s">
        <v>1249</v>
      </c>
      <c r="D1134" s="102">
        <v>1</v>
      </c>
      <c r="E1134" s="101" t="s">
        <v>35</v>
      </c>
      <c r="F1134" s="103">
        <v>250</v>
      </c>
      <c r="G1134" s="103">
        <v>9</v>
      </c>
      <c r="H1134" s="101"/>
      <c r="I1134" s="101"/>
      <c r="J1134" s="111"/>
    </row>
    <row r="1135" spans="1:10" ht="14.4" x14ac:dyDescent="0.3">
      <c r="A1135" s="110" t="str">
        <f t="shared" si="17"/>
        <v>S100/n/2300</v>
      </c>
      <c r="B1135" s="101" t="s">
        <v>1238</v>
      </c>
      <c r="C1135" s="101" t="s">
        <v>1239</v>
      </c>
      <c r="D1135" s="102">
        <v>1</v>
      </c>
      <c r="E1135" s="101" t="s">
        <v>35</v>
      </c>
      <c r="F1135" s="102">
        <v>300</v>
      </c>
      <c r="G1135" s="103">
        <v>8</v>
      </c>
      <c r="H1135" s="101"/>
      <c r="I1135" s="101"/>
      <c r="J1135" s="111"/>
    </row>
    <row r="1136" spans="1:10" ht="14.4" x14ac:dyDescent="0.3">
      <c r="A1136" s="110" t="str">
        <f t="shared" si="17"/>
        <v>S100/n/21</v>
      </c>
      <c r="B1136" s="101" t="s">
        <v>1238</v>
      </c>
      <c r="C1136" s="101" t="s">
        <v>1239</v>
      </c>
      <c r="D1136" s="102">
        <v>1</v>
      </c>
      <c r="E1136" s="101" t="s">
        <v>35</v>
      </c>
      <c r="F1136" s="103">
        <v>1</v>
      </c>
      <c r="G1136" s="103">
        <v>9</v>
      </c>
      <c r="H1136" s="101"/>
      <c r="I1136" s="101"/>
      <c r="J1136" s="111"/>
    </row>
    <row r="1137" spans="1:10" ht="14.4" x14ac:dyDescent="0.3">
      <c r="A1137" s="110" t="str">
        <f t="shared" si="17"/>
        <v>S150/n/2230</v>
      </c>
      <c r="B1137" s="101" t="s">
        <v>1252</v>
      </c>
      <c r="C1137" s="101" t="s">
        <v>1253</v>
      </c>
      <c r="D1137" s="102">
        <v>1</v>
      </c>
      <c r="E1137" s="101" t="s">
        <v>35</v>
      </c>
      <c r="F1137" s="102">
        <v>230</v>
      </c>
      <c r="G1137" s="103">
        <v>10</v>
      </c>
      <c r="H1137" s="101"/>
      <c r="I1137" s="101"/>
      <c r="J1137" s="111"/>
    </row>
    <row r="1138" spans="1:10" ht="14.4" x14ac:dyDescent="0.3">
      <c r="A1138" s="110" t="str">
        <f t="shared" si="17"/>
        <v>S100/smart1</v>
      </c>
      <c r="B1138" s="101" t="s">
        <v>1246</v>
      </c>
      <c r="C1138" s="101" t="s">
        <v>1247</v>
      </c>
      <c r="D1138" s="102">
        <v>1</v>
      </c>
      <c r="E1138" s="101" t="s">
        <v>35</v>
      </c>
      <c r="F1138" s="103">
        <v>1</v>
      </c>
      <c r="G1138" s="103">
        <v>30</v>
      </c>
      <c r="H1138" s="101"/>
      <c r="I1138" s="101"/>
      <c r="J1138" s="111"/>
    </row>
    <row r="1139" spans="1:10" ht="14.4" x14ac:dyDescent="0.3">
      <c r="A1139" s="110" t="str">
        <f t="shared" si="17"/>
        <v>S100/KV1</v>
      </c>
      <c r="B1139" s="101" t="s">
        <v>1236</v>
      </c>
      <c r="C1139" s="101" t="s">
        <v>1237</v>
      </c>
      <c r="D1139" s="102">
        <v>1</v>
      </c>
      <c r="E1139" s="101" t="s">
        <v>35</v>
      </c>
      <c r="F1139" s="102">
        <v>1</v>
      </c>
      <c r="G1139" s="103">
        <v>7</v>
      </c>
      <c r="H1139" s="101"/>
      <c r="I1139" s="101"/>
      <c r="J1139" s="111"/>
    </row>
    <row r="1140" spans="1:10" ht="14.4" x14ac:dyDescent="0.3">
      <c r="A1140" s="110" t="str">
        <f t="shared" si="17"/>
        <v>S080/n/21</v>
      </c>
      <c r="B1140" s="101" t="s">
        <v>1232</v>
      </c>
      <c r="C1140" s="101" t="s">
        <v>1233</v>
      </c>
      <c r="D1140" s="102">
        <v>1</v>
      </c>
      <c r="E1140" s="101" t="s">
        <v>35</v>
      </c>
      <c r="F1140" s="103">
        <v>1</v>
      </c>
      <c r="G1140" s="103">
        <v>8</v>
      </c>
      <c r="H1140" s="101"/>
      <c r="I1140" s="101"/>
      <c r="J1140" s="111"/>
    </row>
    <row r="1141" spans="1:10" ht="14.4" x14ac:dyDescent="0.3">
      <c r="A1141" s="110" t="str">
        <f t="shared" si="17"/>
        <v>L06/Nat4</v>
      </c>
      <c r="B1141" s="101" t="s">
        <v>829</v>
      </c>
      <c r="C1141" s="101" t="s">
        <v>830</v>
      </c>
      <c r="D1141" s="102">
        <v>4</v>
      </c>
      <c r="E1141" s="101" t="s">
        <v>6</v>
      </c>
      <c r="F1141" s="103">
        <v>4</v>
      </c>
      <c r="G1141" s="103">
        <v>80</v>
      </c>
      <c r="H1141" s="101"/>
      <c r="I1141" s="101"/>
      <c r="J1141" s="111"/>
    </row>
    <row r="1142" spans="1:10" ht="14.4" x14ac:dyDescent="0.3">
      <c r="A1142" s="110" t="str">
        <f t="shared" si="17"/>
        <v>L06/Nat400</v>
      </c>
      <c r="B1142" s="101" t="s">
        <v>829</v>
      </c>
      <c r="C1142" s="101" t="s">
        <v>830</v>
      </c>
      <c r="D1142" s="102">
        <v>4</v>
      </c>
      <c r="E1142" s="101" t="s">
        <v>6</v>
      </c>
      <c r="F1142" s="102">
        <v>400</v>
      </c>
      <c r="G1142" s="103">
        <v>76</v>
      </c>
      <c r="H1142" s="101"/>
      <c r="I1142" s="101"/>
      <c r="J1142" s="111"/>
    </row>
    <row r="1143" spans="1:10" ht="14.4" x14ac:dyDescent="0.3">
      <c r="A1143" s="110" t="str">
        <f t="shared" ref="A1143:A1206" si="18">_xlfn.CONCAT(B1143,F1143)</f>
        <v>L06/Ne400</v>
      </c>
      <c r="B1143" s="101" t="s">
        <v>831</v>
      </c>
      <c r="C1143" s="101" t="s">
        <v>832</v>
      </c>
      <c r="D1143" s="102">
        <v>4</v>
      </c>
      <c r="E1143" s="101" t="s">
        <v>6</v>
      </c>
      <c r="F1143" s="102">
        <v>400</v>
      </c>
      <c r="G1143" s="103">
        <v>86</v>
      </c>
      <c r="H1143" s="101"/>
      <c r="I1143" s="101"/>
      <c r="J1143" s="111"/>
    </row>
    <row r="1144" spans="1:10" ht="14.4" x14ac:dyDescent="0.3">
      <c r="A1144" s="110" t="str">
        <f t="shared" si="18"/>
        <v>L06/Ne4</v>
      </c>
      <c r="B1144" s="101" t="s">
        <v>831</v>
      </c>
      <c r="C1144" s="101" t="s">
        <v>832</v>
      </c>
      <c r="D1144" s="102">
        <v>4</v>
      </c>
      <c r="E1144" s="101" t="s">
        <v>6</v>
      </c>
      <c r="F1144" s="102">
        <v>4</v>
      </c>
      <c r="G1144" s="103">
        <v>91</v>
      </c>
      <c r="H1144" s="101"/>
      <c r="I1144" s="101"/>
      <c r="J1144" s="111"/>
    </row>
    <row r="1145" spans="1:10" ht="14.4" x14ac:dyDescent="0.3">
      <c r="A1145" s="110" t="str">
        <f t="shared" si="18"/>
        <v>L06/s/741</v>
      </c>
      <c r="B1145" s="101" t="s">
        <v>932</v>
      </c>
      <c r="C1145" s="101" t="s">
        <v>933</v>
      </c>
      <c r="D1145" s="102">
        <v>1</v>
      </c>
      <c r="E1145" s="101" t="s">
        <v>314</v>
      </c>
      <c r="F1145" s="103">
        <v>1</v>
      </c>
      <c r="G1145" s="103">
        <v>53</v>
      </c>
      <c r="H1145" s="101"/>
      <c r="I1145" s="101"/>
      <c r="J1145" s="111"/>
    </row>
    <row r="1146" spans="1:10" ht="14.4" x14ac:dyDescent="0.3">
      <c r="A1146" s="110" t="str">
        <f t="shared" si="18"/>
        <v>L06/s/031</v>
      </c>
      <c r="B1146" s="101" t="s">
        <v>930</v>
      </c>
      <c r="C1146" s="101" t="s">
        <v>931</v>
      </c>
      <c r="D1146" s="102">
        <v>1</v>
      </c>
      <c r="E1146" s="101" t="s">
        <v>314</v>
      </c>
      <c r="F1146" s="102">
        <v>1</v>
      </c>
      <c r="G1146" s="103">
        <v>53</v>
      </c>
      <c r="H1146" s="101"/>
      <c r="I1146" s="101"/>
      <c r="J1146" s="111"/>
    </row>
    <row r="1147" spans="1:10" ht="14.4" x14ac:dyDescent="0.3">
      <c r="A1147" s="110" t="str">
        <f t="shared" si="18"/>
        <v>L06/s/021</v>
      </c>
      <c r="B1147" s="101" t="s">
        <v>2666</v>
      </c>
      <c r="C1147" s="101" t="s">
        <v>2667</v>
      </c>
      <c r="D1147" s="102">
        <v>1</v>
      </c>
      <c r="E1147" s="101" t="s">
        <v>314</v>
      </c>
      <c r="F1147" s="102">
        <v>1</v>
      </c>
      <c r="G1147" s="103">
        <v>53</v>
      </c>
      <c r="H1147" s="101"/>
      <c r="I1147" s="101"/>
      <c r="J1147" s="111"/>
    </row>
    <row r="1148" spans="1:10" ht="14.4" x14ac:dyDescent="0.3">
      <c r="A1148" s="110" t="str">
        <f t="shared" si="18"/>
        <v>L06/s/011</v>
      </c>
      <c r="B1148" s="101" t="s">
        <v>2668</v>
      </c>
      <c r="C1148" s="101" t="s">
        <v>2669</v>
      </c>
      <c r="D1148" s="102">
        <v>1</v>
      </c>
      <c r="E1148" s="101" t="s">
        <v>314</v>
      </c>
      <c r="F1148" s="102">
        <v>1</v>
      </c>
      <c r="G1148" s="103">
        <v>53</v>
      </c>
      <c r="H1148" s="101"/>
      <c r="I1148" s="101"/>
      <c r="J1148" s="111"/>
    </row>
    <row r="1149" spans="1:10" ht="14.4" x14ac:dyDescent="0.3">
      <c r="A1149" s="110" t="str">
        <f t="shared" si="18"/>
        <v>L06/014</v>
      </c>
      <c r="B1149" s="101" t="s">
        <v>2662</v>
      </c>
      <c r="C1149" s="101" t="s">
        <v>2663</v>
      </c>
      <c r="D1149" s="102">
        <v>4</v>
      </c>
      <c r="E1149" s="101" t="s">
        <v>6</v>
      </c>
      <c r="F1149" s="102">
        <v>4</v>
      </c>
      <c r="G1149" s="103">
        <v>185</v>
      </c>
      <c r="H1149" s="101"/>
      <c r="I1149" s="101"/>
      <c r="J1149" s="111"/>
    </row>
    <row r="1150" spans="1:10" ht="14.4" x14ac:dyDescent="0.3">
      <c r="A1150" s="110" t="str">
        <f t="shared" si="18"/>
        <v>L06/02L4</v>
      </c>
      <c r="B1150" s="101" t="s">
        <v>2664</v>
      </c>
      <c r="C1150" s="101" t="s">
        <v>2665</v>
      </c>
      <c r="D1150" s="102">
        <v>4</v>
      </c>
      <c r="E1150" s="101" t="s">
        <v>6</v>
      </c>
      <c r="F1150" s="102">
        <v>4</v>
      </c>
      <c r="G1150" s="103">
        <v>185</v>
      </c>
      <c r="H1150" s="101"/>
      <c r="I1150" s="101"/>
      <c r="J1150" s="111"/>
    </row>
    <row r="1151" spans="1:10" ht="14.4" x14ac:dyDescent="0.3">
      <c r="A1151" s="110" t="str">
        <f t="shared" si="18"/>
        <v>L14/Ne4</v>
      </c>
      <c r="B1151" s="101" t="s">
        <v>857</v>
      </c>
      <c r="C1151" s="101" t="s">
        <v>858</v>
      </c>
      <c r="D1151" s="102">
        <v>4</v>
      </c>
      <c r="E1151" s="101" t="s">
        <v>6</v>
      </c>
      <c r="F1151" s="102">
        <v>4</v>
      </c>
      <c r="G1151" s="103">
        <v>165</v>
      </c>
      <c r="H1151" s="101"/>
      <c r="I1151" s="101"/>
      <c r="J1151" s="111"/>
    </row>
    <row r="1152" spans="1:10" ht="14.4" x14ac:dyDescent="0.3">
      <c r="A1152" s="110" t="str">
        <f t="shared" si="18"/>
        <v>L14/Ne144</v>
      </c>
      <c r="B1152" s="101" t="s">
        <v>857</v>
      </c>
      <c r="C1152" s="101" t="s">
        <v>858</v>
      </c>
      <c r="D1152" s="102">
        <v>4</v>
      </c>
      <c r="E1152" s="101" t="s">
        <v>6</v>
      </c>
      <c r="F1152" s="102">
        <v>144</v>
      </c>
      <c r="G1152" s="103">
        <v>157</v>
      </c>
      <c r="H1152" s="101"/>
      <c r="I1152" s="101"/>
      <c r="J1152" s="111"/>
    </row>
    <row r="1153" spans="1:10" ht="14.4" x14ac:dyDescent="0.3">
      <c r="A1153" s="110" t="str">
        <f t="shared" si="18"/>
        <v>L14/s/Ne1</v>
      </c>
      <c r="B1153" s="101" t="s">
        <v>964</v>
      </c>
      <c r="C1153" s="101" t="s">
        <v>965</v>
      </c>
      <c r="D1153" s="102">
        <v>1</v>
      </c>
      <c r="E1153" s="101" t="s">
        <v>314</v>
      </c>
      <c r="F1153" s="102">
        <v>1</v>
      </c>
      <c r="G1153" s="103">
        <v>59</v>
      </c>
      <c r="H1153" s="101"/>
      <c r="I1153" s="101"/>
      <c r="J1153" s="111"/>
    </row>
    <row r="1154" spans="1:10" ht="14.4" x14ac:dyDescent="0.3">
      <c r="A1154" s="110" t="str">
        <f t="shared" si="18"/>
        <v>L07/Ne4</v>
      </c>
      <c r="B1154" s="101" t="s">
        <v>833</v>
      </c>
      <c r="C1154" s="101" t="s">
        <v>834</v>
      </c>
      <c r="D1154" s="102">
        <v>4</v>
      </c>
      <c r="E1154" s="101" t="s">
        <v>6</v>
      </c>
      <c r="F1154" s="102">
        <v>4</v>
      </c>
      <c r="G1154" s="103">
        <v>90</v>
      </c>
      <c r="H1154" s="101"/>
      <c r="I1154" s="101"/>
      <c r="J1154" s="111"/>
    </row>
    <row r="1155" spans="1:10" ht="14.4" x14ac:dyDescent="0.3">
      <c r="A1155" s="110" t="str">
        <f t="shared" si="18"/>
        <v>EAl4/Al_44</v>
      </c>
      <c r="B1155" s="101" t="s">
        <v>1280</v>
      </c>
      <c r="C1155" s="101" t="s">
        <v>3278</v>
      </c>
      <c r="D1155" s="102">
        <v>4</v>
      </c>
      <c r="E1155" s="101" t="s">
        <v>6</v>
      </c>
      <c r="F1155" s="102">
        <v>4</v>
      </c>
      <c r="G1155" s="103">
        <v>115</v>
      </c>
      <c r="H1155" s="101"/>
      <c r="I1155" s="101"/>
      <c r="J1155" s="111"/>
    </row>
    <row r="1156" spans="1:10" ht="14.4" x14ac:dyDescent="0.3">
      <c r="A1156" s="110" t="str">
        <f t="shared" si="18"/>
        <v>EAl4/Al_22</v>
      </c>
      <c r="B1156" s="101" t="s">
        <v>1278</v>
      </c>
      <c r="C1156" s="101" t="s">
        <v>3279</v>
      </c>
      <c r="D1156" s="102">
        <v>2</v>
      </c>
      <c r="E1156" s="101" t="s">
        <v>6</v>
      </c>
      <c r="F1156" s="102">
        <v>2</v>
      </c>
      <c r="G1156" s="103">
        <v>131</v>
      </c>
      <c r="H1156" s="101"/>
      <c r="I1156" s="101"/>
      <c r="J1156" s="111"/>
    </row>
    <row r="1157" spans="1:10" ht="14.4" x14ac:dyDescent="0.3">
      <c r="A1157" s="110" t="str">
        <f t="shared" si="18"/>
        <v>EAl4/z1/031</v>
      </c>
      <c r="B1157" s="101" t="s">
        <v>1286</v>
      </c>
      <c r="C1157" s="101" t="s">
        <v>1287</v>
      </c>
      <c r="D1157" s="102">
        <v>1</v>
      </c>
      <c r="E1157" s="101" t="s">
        <v>35</v>
      </c>
      <c r="F1157" s="102">
        <v>1</v>
      </c>
      <c r="G1157" s="103">
        <v>19</v>
      </c>
      <c r="H1157" s="101"/>
      <c r="I1157" s="101"/>
      <c r="J1157" s="111"/>
    </row>
    <row r="1158" spans="1:10" ht="14.4" x14ac:dyDescent="0.3">
      <c r="A1158" s="110" t="str">
        <f t="shared" si="18"/>
        <v>EAl4/z2/031</v>
      </c>
      <c r="B1158" s="101" t="s">
        <v>1290</v>
      </c>
      <c r="C1158" s="101" t="s">
        <v>1291</v>
      </c>
      <c r="D1158" s="102">
        <v>1</v>
      </c>
      <c r="E1158" s="101" t="s">
        <v>35</v>
      </c>
      <c r="F1158" s="103">
        <v>1</v>
      </c>
      <c r="G1158" s="103">
        <v>19</v>
      </c>
      <c r="H1158" s="101"/>
      <c r="I1158" s="101"/>
      <c r="J1158" s="111"/>
    </row>
    <row r="1159" spans="1:10" ht="14.4" x14ac:dyDescent="0.3">
      <c r="A1159" s="110" t="str">
        <f t="shared" si="18"/>
        <v>EAl4/uch1</v>
      </c>
      <c r="B1159" s="101" t="s">
        <v>1284</v>
      </c>
      <c r="C1159" s="101" t="s">
        <v>1285</v>
      </c>
      <c r="D1159" s="102">
        <v>1</v>
      </c>
      <c r="E1159" s="101" t="s">
        <v>35</v>
      </c>
      <c r="F1159" s="102">
        <v>1</v>
      </c>
      <c r="G1159" s="103">
        <v>19</v>
      </c>
      <c r="H1159" s="101"/>
      <c r="I1159" s="101"/>
      <c r="J1159" s="111"/>
    </row>
    <row r="1160" spans="1:10" ht="14.4" x14ac:dyDescent="0.3">
      <c r="A1160" s="110" t="str">
        <f t="shared" si="18"/>
        <v>EAl5/Al2</v>
      </c>
      <c r="B1160" s="101" t="s">
        <v>1294</v>
      </c>
      <c r="C1160" s="101" t="s">
        <v>3280</v>
      </c>
      <c r="D1160" s="102">
        <v>2</v>
      </c>
      <c r="E1160" s="101" t="s">
        <v>6</v>
      </c>
      <c r="F1160" s="102">
        <v>2</v>
      </c>
      <c r="G1160" s="103">
        <v>123</v>
      </c>
      <c r="H1160" s="101"/>
      <c r="I1160" s="101"/>
      <c r="J1160" s="111"/>
    </row>
    <row r="1161" spans="1:10" ht="14.4" x14ac:dyDescent="0.3">
      <c r="A1161" s="110" t="str">
        <f t="shared" si="18"/>
        <v>EAl5/z1/031</v>
      </c>
      <c r="B1161" s="101" t="s">
        <v>1296</v>
      </c>
      <c r="C1161" s="101" t="s">
        <v>3281</v>
      </c>
      <c r="D1161" s="102">
        <v>1</v>
      </c>
      <c r="E1161" s="101" t="s">
        <v>35</v>
      </c>
      <c r="F1161" s="103">
        <v>1</v>
      </c>
      <c r="G1161" s="103">
        <v>19</v>
      </c>
      <c r="H1161" s="101"/>
      <c r="I1161" s="101"/>
      <c r="J1161" s="111"/>
    </row>
    <row r="1162" spans="1:10" ht="14.4" x14ac:dyDescent="0.3">
      <c r="A1162" s="110" t="str">
        <f t="shared" si="18"/>
        <v>EAl5/z2/031</v>
      </c>
      <c r="B1162" s="101" t="s">
        <v>1298</v>
      </c>
      <c r="C1162" s="101" t="s">
        <v>1299</v>
      </c>
      <c r="D1162" s="102">
        <v>1</v>
      </c>
      <c r="E1162" s="101" t="s">
        <v>35</v>
      </c>
      <c r="F1162" s="102">
        <v>1</v>
      </c>
      <c r="G1162" s="103">
        <v>19</v>
      </c>
      <c r="H1162" s="101"/>
      <c r="I1162" s="101"/>
      <c r="J1162" s="111"/>
    </row>
    <row r="1163" spans="1:10" ht="14.4" x14ac:dyDescent="0.3">
      <c r="A1163" s="110" t="str">
        <f t="shared" si="18"/>
        <v>EAl6/Al2</v>
      </c>
      <c r="B1163" s="101" t="s">
        <v>1300</v>
      </c>
      <c r="C1163" s="101" t="s">
        <v>3282</v>
      </c>
      <c r="D1163" s="102">
        <v>2</v>
      </c>
      <c r="E1163" s="101" t="s">
        <v>6</v>
      </c>
      <c r="F1163" s="103">
        <v>2</v>
      </c>
      <c r="G1163" s="103">
        <v>145</v>
      </c>
      <c r="H1163" s="101"/>
      <c r="I1163" s="101"/>
      <c r="J1163" s="111"/>
    </row>
    <row r="1164" spans="1:10" ht="14.4" x14ac:dyDescent="0.3">
      <c r="A1164" s="110" t="str">
        <f t="shared" si="18"/>
        <v>EAl6/z1/031</v>
      </c>
      <c r="B1164" s="101" t="s">
        <v>1306</v>
      </c>
      <c r="C1164" s="101" t="s">
        <v>1307</v>
      </c>
      <c r="D1164" s="102">
        <v>1</v>
      </c>
      <c r="E1164" s="101" t="s">
        <v>35</v>
      </c>
      <c r="F1164" s="102">
        <v>1</v>
      </c>
      <c r="G1164" s="103">
        <v>19</v>
      </c>
      <c r="H1164" s="101"/>
      <c r="I1164" s="101"/>
      <c r="J1164" s="111"/>
    </row>
    <row r="1165" spans="1:10" ht="14.4" x14ac:dyDescent="0.3">
      <c r="A1165" s="110" t="str">
        <f t="shared" si="18"/>
        <v>EAl6/z2/031</v>
      </c>
      <c r="B1165" s="101" t="s">
        <v>1310</v>
      </c>
      <c r="C1165" s="101" t="s">
        <v>1311</v>
      </c>
      <c r="D1165" s="102">
        <v>1</v>
      </c>
      <c r="E1165" s="101" t="s">
        <v>35</v>
      </c>
      <c r="F1165" s="102">
        <v>1</v>
      </c>
      <c r="G1165" s="103">
        <v>19</v>
      </c>
      <c r="H1165" s="101"/>
      <c r="I1165" s="101"/>
      <c r="J1165" s="111"/>
    </row>
    <row r="1166" spans="1:10" ht="14.4" x14ac:dyDescent="0.3">
      <c r="A1166" s="110" t="str">
        <f t="shared" si="18"/>
        <v>EAl6/uch1</v>
      </c>
      <c r="B1166" s="101" t="s">
        <v>1304</v>
      </c>
      <c r="C1166" s="101" t="s">
        <v>1305</v>
      </c>
      <c r="D1166" s="102">
        <v>1</v>
      </c>
      <c r="E1166" s="101" t="s">
        <v>35</v>
      </c>
      <c r="F1166" s="103">
        <v>1</v>
      </c>
      <c r="G1166" s="103">
        <v>19</v>
      </c>
      <c r="H1166" s="101"/>
      <c r="I1166" s="101"/>
      <c r="J1166" s="111"/>
    </row>
    <row r="1167" spans="1:10" ht="14.4" x14ac:dyDescent="0.3">
      <c r="A1167" s="110" t="str">
        <f t="shared" si="18"/>
        <v>EAl/kr/tr_22</v>
      </c>
      <c r="B1167" s="101" t="s">
        <v>1270</v>
      </c>
      <c r="C1167" s="101" t="s">
        <v>1271</v>
      </c>
      <c r="D1167" s="102">
        <v>2</v>
      </c>
      <c r="E1167" s="101" t="s">
        <v>6</v>
      </c>
      <c r="F1167" s="103">
        <v>2</v>
      </c>
      <c r="G1167" s="103">
        <v>48</v>
      </c>
      <c r="H1167" s="101"/>
      <c r="I1167" s="101"/>
      <c r="J1167" s="111"/>
    </row>
    <row r="1168" spans="1:10" ht="14.4" x14ac:dyDescent="0.3">
      <c r="A1168" s="110" t="str">
        <f t="shared" si="18"/>
        <v>EAl/kr/tr_44</v>
      </c>
      <c r="B1168" s="101" t="s">
        <v>1272</v>
      </c>
      <c r="C1168" s="101" t="s">
        <v>1273</v>
      </c>
      <c r="D1168" s="102">
        <v>4</v>
      </c>
      <c r="E1168" s="101" t="s">
        <v>6</v>
      </c>
      <c r="F1168" s="103">
        <v>4</v>
      </c>
      <c r="G1168" s="103">
        <v>48</v>
      </c>
      <c r="H1168" s="101"/>
      <c r="I1168" s="101"/>
      <c r="J1168" s="111"/>
    </row>
    <row r="1169" spans="1:10" ht="14.4" x14ac:dyDescent="0.3">
      <c r="A1169" s="110" t="str">
        <f t="shared" si="18"/>
        <v>EAl/kr/ml_44</v>
      </c>
      <c r="B1169" s="101" t="s">
        <v>1268</v>
      </c>
      <c r="C1169" s="101" t="s">
        <v>1269</v>
      </c>
      <c r="D1169" s="102">
        <v>4</v>
      </c>
      <c r="E1169" s="101" t="s">
        <v>6</v>
      </c>
      <c r="F1169" s="102">
        <v>4</v>
      </c>
      <c r="G1169" s="103">
        <v>48</v>
      </c>
      <c r="H1169" s="101"/>
      <c r="I1169" s="101"/>
      <c r="J1169" s="111"/>
    </row>
    <row r="1170" spans="1:10" ht="14.4" x14ac:dyDescent="0.3">
      <c r="A1170" s="110" t="str">
        <f t="shared" si="18"/>
        <v>EAl/kr/ml_22</v>
      </c>
      <c r="B1170" s="101" t="s">
        <v>1266</v>
      </c>
      <c r="C1170" s="101" t="s">
        <v>1267</v>
      </c>
      <c r="D1170" s="102">
        <v>2</v>
      </c>
      <c r="E1170" s="101" t="s">
        <v>6</v>
      </c>
      <c r="F1170" s="102">
        <v>2</v>
      </c>
      <c r="G1170" s="103">
        <v>48</v>
      </c>
      <c r="H1170" s="101"/>
      <c r="I1170" s="101"/>
      <c r="J1170" s="111"/>
    </row>
    <row r="1171" spans="1:10" ht="14.4" x14ac:dyDescent="0.3">
      <c r="A1171" s="110" t="str">
        <f t="shared" si="18"/>
        <v>EAl/kr/mat_22</v>
      </c>
      <c r="B1171" s="101" t="s">
        <v>1262</v>
      </c>
      <c r="C1171" s="101" t="s">
        <v>1263</v>
      </c>
      <c r="D1171" s="102">
        <v>2</v>
      </c>
      <c r="E1171" s="101" t="s">
        <v>6</v>
      </c>
      <c r="F1171" s="102">
        <v>2</v>
      </c>
      <c r="G1171" s="103">
        <v>48</v>
      </c>
      <c r="H1171" s="101"/>
      <c r="I1171" s="101"/>
      <c r="J1171" s="111"/>
    </row>
    <row r="1172" spans="1:10" ht="14.4" x14ac:dyDescent="0.3">
      <c r="A1172" s="110" t="str">
        <f t="shared" si="18"/>
        <v>EAl/kr/mat_44</v>
      </c>
      <c r="B1172" s="101" t="s">
        <v>1264</v>
      </c>
      <c r="C1172" s="101" t="s">
        <v>1265</v>
      </c>
      <c r="D1172" s="102">
        <v>4</v>
      </c>
      <c r="E1172" s="101" t="s">
        <v>6</v>
      </c>
      <c r="F1172" s="102">
        <v>4</v>
      </c>
      <c r="G1172" s="103">
        <v>48</v>
      </c>
      <c r="H1172" s="101"/>
      <c r="I1172" s="101"/>
      <c r="J1172" s="111"/>
    </row>
    <row r="1173" spans="1:10" ht="14.4" x14ac:dyDescent="0.3">
      <c r="A1173" s="110" t="str">
        <f t="shared" si="18"/>
        <v>EAl4/01_22</v>
      </c>
      <c r="B1173" s="101" t="s">
        <v>3000</v>
      </c>
      <c r="C1173" s="101" t="s">
        <v>3283</v>
      </c>
      <c r="D1173" s="102">
        <v>2</v>
      </c>
      <c r="E1173" s="101" t="s">
        <v>6</v>
      </c>
      <c r="F1173" s="102">
        <v>2</v>
      </c>
      <c r="G1173" s="103">
        <v>143</v>
      </c>
      <c r="H1173" s="101"/>
      <c r="I1173" s="101"/>
      <c r="J1173" s="111"/>
    </row>
    <row r="1174" spans="1:10" ht="14.4" x14ac:dyDescent="0.3">
      <c r="A1174" s="110" t="str">
        <f t="shared" si="18"/>
        <v>EAl4/02_22</v>
      </c>
      <c r="B1174" s="101" t="s">
        <v>3001</v>
      </c>
      <c r="C1174" s="101" t="s">
        <v>3284</v>
      </c>
      <c r="D1174" s="102">
        <v>2</v>
      </c>
      <c r="E1174" s="101" t="s">
        <v>6</v>
      </c>
      <c r="F1174" s="103">
        <v>2</v>
      </c>
      <c r="G1174" s="103">
        <v>143</v>
      </c>
      <c r="H1174" s="101"/>
      <c r="I1174" s="101"/>
      <c r="J1174" s="111"/>
    </row>
    <row r="1175" spans="1:10" ht="14.4" x14ac:dyDescent="0.3">
      <c r="A1175" s="110" t="str">
        <f t="shared" si="18"/>
        <v>EAl5/012</v>
      </c>
      <c r="B1175" s="101" t="s">
        <v>3002</v>
      </c>
      <c r="C1175" s="101" t="s">
        <v>3285</v>
      </c>
      <c r="D1175" s="102">
        <v>2</v>
      </c>
      <c r="E1175" s="101" t="s">
        <v>6</v>
      </c>
      <c r="F1175" s="103">
        <v>2</v>
      </c>
      <c r="G1175" s="103">
        <v>157</v>
      </c>
      <c r="H1175" s="101"/>
      <c r="I1175" s="101"/>
      <c r="J1175" s="111"/>
    </row>
    <row r="1176" spans="1:10" ht="14.4" x14ac:dyDescent="0.3">
      <c r="A1176" s="110" t="str">
        <f t="shared" si="18"/>
        <v>EAl5/022</v>
      </c>
      <c r="B1176" s="101" t="s">
        <v>3003</v>
      </c>
      <c r="C1176" s="101" t="s">
        <v>3286</v>
      </c>
      <c r="D1176" s="102">
        <v>2</v>
      </c>
      <c r="E1176" s="101" t="s">
        <v>6</v>
      </c>
      <c r="F1176" s="102">
        <v>2</v>
      </c>
      <c r="G1176" s="103">
        <v>157</v>
      </c>
      <c r="H1176" s="101"/>
      <c r="I1176" s="101"/>
      <c r="J1176" s="111"/>
    </row>
    <row r="1177" spans="1:10" ht="14.4" x14ac:dyDescent="0.3">
      <c r="A1177" s="110" t="str">
        <f t="shared" si="18"/>
        <v>EAl6/012</v>
      </c>
      <c r="B1177" s="101" t="s">
        <v>3004</v>
      </c>
      <c r="C1177" s="101" t="s">
        <v>3287</v>
      </c>
      <c r="D1177" s="102">
        <v>2</v>
      </c>
      <c r="E1177" s="101" t="s">
        <v>6</v>
      </c>
      <c r="F1177" s="102">
        <v>2</v>
      </c>
      <c r="G1177" s="103">
        <v>179</v>
      </c>
      <c r="H1177" s="101"/>
      <c r="I1177" s="101"/>
      <c r="J1177" s="111"/>
    </row>
    <row r="1178" spans="1:10" ht="14.4" x14ac:dyDescent="0.3">
      <c r="A1178" s="110" t="str">
        <f t="shared" si="18"/>
        <v>EAl6/022</v>
      </c>
      <c r="B1178" s="101" t="s">
        <v>3005</v>
      </c>
      <c r="C1178" s="101" t="s">
        <v>3288</v>
      </c>
      <c r="D1178" s="102">
        <v>2</v>
      </c>
      <c r="E1178" s="101" t="s">
        <v>6</v>
      </c>
      <c r="F1178" s="102">
        <v>2</v>
      </c>
      <c r="G1178" s="103">
        <v>179</v>
      </c>
      <c r="H1178" s="101"/>
      <c r="I1178" s="101"/>
      <c r="J1178" s="111"/>
    </row>
    <row r="1179" spans="1:10" ht="14.4" x14ac:dyDescent="0.3">
      <c r="A1179" s="110" t="str">
        <f t="shared" si="18"/>
        <v>EAl4/z1/011</v>
      </c>
      <c r="B1179" s="101" t="s">
        <v>3006</v>
      </c>
      <c r="C1179" s="101" t="s">
        <v>3289</v>
      </c>
      <c r="D1179" s="102">
        <v>1</v>
      </c>
      <c r="E1179" s="101" t="s">
        <v>35</v>
      </c>
      <c r="F1179" s="102">
        <v>1</v>
      </c>
      <c r="G1179" s="103">
        <v>19</v>
      </c>
      <c r="H1179" s="101"/>
      <c r="I1179" s="101"/>
      <c r="J1179" s="111"/>
    </row>
    <row r="1180" spans="1:10" ht="14.4" x14ac:dyDescent="0.3">
      <c r="A1180" s="110" t="str">
        <f t="shared" si="18"/>
        <v>EAl4/z1/021</v>
      </c>
      <c r="B1180" s="101" t="s">
        <v>3007</v>
      </c>
      <c r="C1180" s="101" t="s">
        <v>3290</v>
      </c>
      <c r="D1180" s="102">
        <v>1</v>
      </c>
      <c r="E1180" s="101" t="s">
        <v>35</v>
      </c>
      <c r="F1180" s="102">
        <v>1</v>
      </c>
      <c r="G1180" s="103">
        <v>19</v>
      </c>
      <c r="H1180" s="101"/>
      <c r="I1180" s="101"/>
      <c r="J1180" s="111"/>
    </row>
    <row r="1181" spans="1:10" ht="14.4" x14ac:dyDescent="0.3">
      <c r="A1181" s="110" t="str">
        <f t="shared" si="18"/>
        <v>EAl4/z2/011</v>
      </c>
      <c r="B1181" s="101" t="s">
        <v>3291</v>
      </c>
      <c r="C1181" s="101" t="s">
        <v>3292</v>
      </c>
      <c r="D1181" s="102">
        <v>1</v>
      </c>
      <c r="E1181" s="101" t="s">
        <v>35</v>
      </c>
      <c r="F1181" s="102">
        <v>1</v>
      </c>
      <c r="G1181" s="103">
        <v>19</v>
      </c>
      <c r="H1181" s="101"/>
      <c r="I1181" s="101"/>
      <c r="J1181" s="111"/>
    </row>
    <row r="1182" spans="1:10" ht="14.4" x14ac:dyDescent="0.3">
      <c r="A1182" s="110" t="str">
        <f t="shared" si="18"/>
        <v>EAl4/z2/021</v>
      </c>
      <c r="B1182" s="101" t="s">
        <v>3293</v>
      </c>
      <c r="C1182" s="101" t="s">
        <v>3294</v>
      </c>
      <c r="D1182" s="102">
        <v>1</v>
      </c>
      <c r="E1182" s="101" t="s">
        <v>35</v>
      </c>
      <c r="F1182" s="102">
        <v>1</v>
      </c>
      <c r="G1182" s="103">
        <v>19</v>
      </c>
      <c r="H1182" s="101"/>
      <c r="I1182" s="101"/>
      <c r="J1182" s="111"/>
    </row>
    <row r="1183" spans="1:10" ht="14.4" x14ac:dyDescent="0.3">
      <c r="A1183" s="110" t="str">
        <f t="shared" si="18"/>
        <v>EAl5/z1/011</v>
      </c>
      <c r="B1183" s="101" t="s">
        <v>3008</v>
      </c>
      <c r="C1183" s="101" t="s">
        <v>3295</v>
      </c>
      <c r="D1183" s="102">
        <v>1</v>
      </c>
      <c r="E1183" s="101" t="s">
        <v>35</v>
      </c>
      <c r="F1183" s="102">
        <v>1</v>
      </c>
      <c r="G1183" s="103">
        <v>19</v>
      </c>
      <c r="H1183" s="101"/>
      <c r="I1183" s="101"/>
      <c r="J1183" s="111"/>
    </row>
    <row r="1184" spans="1:10" ht="14.4" x14ac:dyDescent="0.3">
      <c r="A1184" s="110" t="str">
        <f t="shared" si="18"/>
        <v>EAl5/z1/021</v>
      </c>
      <c r="B1184" s="101" t="s">
        <v>3009</v>
      </c>
      <c r="C1184" s="101" t="s">
        <v>3296</v>
      </c>
      <c r="D1184" s="102">
        <v>1</v>
      </c>
      <c r="E1184" s="101" t="s">
        <v>35</v>
      </c>
      <c r="F1184" s="102">
        <v>1</v>
      </c>
      <c r="G1184" s="103">
        <v>19</v>
      </c>
      <c r="H1184" s="101"/>
      <c r="I1184" s="101"/>
      <c r="J1184" s="111"/>
    </row>
    <row r="1185" spans="1:10" ht="14.4" x14ac:dyDescent="0.3">
      <c r="A1185" s="110" t="str">
        <f t="shared" si="18"/>
        <v>EAl5/z2/011</v>
      </c>
      <c r="B1185" s="101" t="s">
        <v>3010</v>
      </c>
      <c r="C1185" s="101" t="s">
        <v>3297</v>
      </c>
      <c r="D1185" s="102">
        <v>1</v>
      </c>
      <c r="E1185" s="101" t="s">
        <v>35</v>
      </c>
      <c r="F1185" s="102">
        <v>1</v>
      </c>
      <c r="G1185" s="103">
        <v>19</v>
      </c>
      <c r="H1185" s="101"/>
      <c r="I1185" s="101"/>
      <c r="J1185" s="111"/>
    </row>
    <row r="1186" spans="1:10" ht="14.4" x14ac:dyDescent="0.3">
      <c r="A1186" s="110" t="str">
        <f t="shared" si="18"/>
        <v>EAl5/z2/021</v>
      </c>
      <c r="B1186" s="101" t="s">
        <v>3011</v>
      </c>
      <c r="C1186" s="101" t="s">
        <v>3298</v>
      </c>
      <c r="D1186" s="102">
        <v>1</v>
      </c>
      <c r="E1186" s="101" t="s">
        <v>35</v>
      </c>
      <c r="F1186" s="102">
        <v>1</v>
      </c>
      <c r="G1186" s="103">
        <v>19</v>
      </c>
      <c r="H1186" s="101"/>
      <c r="I1186" s="101"/>
      <c r="J1186" s="111"/>
    </row>
    <row r="1187" spans="1:10" ht="14.4" x14ac:dyDescent="0.3">
      <c r="A1187" s="110" t="str">
        <f t="shared" si="18"/>
        <v>EAl6/z1/011</v>
      </c>
      <c r="B1187" s="101" t="s">
        <v>3012</v>
      </c>
      <c r="C1187" s="101" t="s">
        <v>3299</v>
      </c>
      <c r="D1187" s="102">
        <v>1</v>
      </c>
      <c r="E1187" s="101" t="s">
        <v>35</v>
      </c>
      <c r="F1187" s="102">
        <v>1</v>
      </c>
      <c r="G1187" s="103">
        <v>19</v>
      </c>
      <c r="H1187" s="101"/>
      <c r="I1187" s="101"/>
      <c r="J1187" s="111"/>
    </row>
    <row r="1188" spans="1:10" ht="14.4" x14ac:dyDescent="0.3">
      <c r="A1188" s="110" t="str">
        <f t="shared" si="18"/>
        <v>EAl6/z1/021</v>
      </c>
      <c r="B1188" s="101" t="s">
        <v>3013</v>
      </c>
      <c r="C1188" s="101" t="s">
        <v>3300</v>
      </c>
      <c r="D1188" s="102">
        <v>1</v>
      </c>
      <c r="E1188" s="101" t="s">
        <v>35</v>
      </c>
      <c r="F1188" s="102">
        <v>1</v>
      </c>
      <c r="G1188" s="103">
        <v>19</v>
      </c>
      <c r="H1188" s="101"/>
      <c r="I1188" s="101"/>
      <c r="J1188" s="111"/>
    </row>
    <row r="1189" spans="1:10" ht="14.4" x14ac:dyDescent="0.3">
      <c r="A1189" s="110" t="str">
        <f t="shared" si="18"/>
        <v>EAl6/z2/011</v>
      </c>
      <c r="B1189" s="101" t="s">
        <v>3014</v>
      </c>
      <c r="C1189" s="101" t="s">
        <v>3301</v>
      </c>
      <c r="D1189" s="102">
        <v>1</v>
      </c>
      <c r="E1189" s="101" t="s">
        <v>35</v>
      </c>
      <c r="F1189" s="102">
        <v>1</v>
      </c>
      <c r="G1189" s="103">
        <v>19</v>
      </c>
      <c r="H1189" s="101"/>
      <c r="I1189" s="101"/>
      <c r="J1189" s="111"/>
    </row>
    <row r="1190" spans="1:10" ht="14.4" x14ac:dyDescent="0.3">
      <c r="A1190" s="110" t="str">
        <f t="shared" si="18"/>
        <v>EAl6/z2/021</v>
      </c>
      <c r="B1190" s="101" t="s">
        <v>3015</v>
      </c>
      <c r="C1190" s="101" t="s">
        <v>3302</v>
      </c>
      <c r="D1190" s="102">
        <v>1</v>
      </c>
      <c r="E1190" s="101" t="s">
        <v>35</v>
      </c>
      <c r="F1190" s="102">
        <v>1</v>
      </c>
      <c r="G1190" s="103">
        <v>19</v>
      </c>
      <c r="H1190" s="101"/>
      <c r="I1190" s="101"/>
      <c r="J1190" s="111"/>
    </row>
    <row r="1191" spans="1:10" ht="14.4" x14ac:dyDescent="0.3">
      <c r="A1191" s="110" t="str">
        <f t="shared" si="18"/>
        <v>B36/Al3</v>
      </c>
      <c r="B1191" s="101" t="s">
        <v>1357</v>
      </c>
      <c r="C1191" s="101" t="s">
        <v>1358</v>
      </c>
      <c r="D1191" s="102">
        <v>3</v>
      </c>
      <c r="E1191" s="101" t="s">
        <v>6</v>
      </c>
      <c r="F1191" s="102">
        <v>3</v>
      </c>
      <c r="G1191" s="103">
        <v>78</v>
      </c>
      <c r="H1191" s="101"/>
      <c r="I1191" s="101"/>
      <c r="J1191" s="111"/>
    </row>
    <row r="1192" spans="1:10" ht="14.4" x14ac:dyDescent="0.3">
      <c r="A1192" s="110" t="str">
        <f t="shared" si="18"/>
        <v>B36/Al225</v>
      </c>
      <c r="B1192" s="101" t="s">
        <v>1357</v>
      </c>
      <c r="C1192" s="101" t="s">
        <v>1358</v>
      </c>
      <c r="D1192" s="102">
        <v>3</v>
      </c>
      <c r="E1192" s="101" t="s">
        <v>6</v>
      </c>
      <c r="F1192" s="102">
        <v>225</v>
      </c>
      <c r="G1192" s="103">
        <v>75</v>
      </c>
      <c r="H1192" s="101"/>
      <c r="I1192" s="101"/>
      <c r="J1192" s="111"/>
    </row>
    <row r="1193" spans="1:10" ht="14.4" x14ac:dyDescent="0.3">
      <c r="A1193" s="110" t="str">
        <f t="shared" si="18"/>
        <v>B36/r/Al1</v>
      </c>
      <c r="B1193" s="101" t="s">
        <v>1359</v>
      </c>
      <c r="C1193" s="101" t="s">
        <v>43</v>
      </c>
      <c r="D1193" s="102">
        <v>1</v>
      </c>
      <c r="E1193" s="101" t="s">
        <v>35</v>
      </c>
      <c r="F1193" s="102">
        <v>1</v>
      </c>
      <c r="G1193" s="103">
        <v>17</v>
      </c>
      <c r="H1193" s="101"/>
      <c r="I1193" s="101"/>
      <c r="J1193" s="111"/>
    </row>
    <row r="1194" spans="1:10" ht="14.4" x14ac:dyDescent="0.3">
      <c r="A1194" s="110" t="str">
        <f t="shared" si="18"/>
        <v>B04/023</v>
      </c>
      <c r="B1194" s="101" t="s">
        <v>1353</v>
      </c>
      <c r="C1194" s="101" t="s">
        <v>1354</v>
      </c>
      <c r="D1194" s="102">
        <v>3</v>
      </c>
      <c r="E1194" s="101" t="s">
        <v>6</v>
      </c>
      <c r="F1194" s="102">
        <v>3</v>
      </c>
      <c r="G1194" s="103">
        <v>29</v>
      </c>
      <c r="H1194" s="101"/>
      <c r="I1194" s="101"/>
      <c r="J1194" s="111"/>
    </row>
    <row r="1195" spans="1:10" ht="14.4" x14ac:dyDescent="0.3">
      <c r="A1195" s="110" t="str">
        <f t="shared" si="18"/>
        <v>B04/02501</v>
      </c>
      <c r="B1195" s="101" t="s">
        <v>1353</v>
      </c>
      <c r="C1195" s="101" t="s">
        <v>1354</v>
      </c>
      <c r="D1195" s="102">
        <v>3</v>
      </c>
      <c r="E1195" s="101" t="s">
        <v>6</v>
      </c>
      <c r="F1195" s="102">
        <v>501</v>
      </c>
      <c r="G1195" s="103">
        <v>28</v>
      </c>
      <c r="H1195" s="101"/>
      <c r="I1195" s="101"/>
      <c r="J1195" s="111"/>
    </row>
    <row r="1196" spans="1:10" ht="14.4" x14ac:dyDescent="0.3">
      <c r="A1196" s="110" t="str">
        <f t="shared" si="18"/>
        <v>BL18/r/Al1</v>
      </c>
      <c r="B1196" s="101" t="s">
        <v>1364</v>
      </c>
      <c r="C1196" s="101" t="s">
        <v>3303</v>
      </c>
      <c r="D1196" s="102">
        <v>1</v>
      </c>
      <c r="E1196" s="101" t="s">
        <v>1344</v>
      </c>
      <c r="F1196" s="102">
        <v>1</v>
      </c>
      <c r="G1196" s="103">
        <v>12</v>
      </c>
      <c r="H1196" s="101"/>
      <c r="I1196" s="101"/>
      <c r="J1196" s="111"/>
    </row>
    <row r="1197" spans="1:10" ht="14.4" x14ac:dyDescent="0.3">
      <c r="A1197" s="110" t="str">
        <f t="shared" si="18"/>
        <v>BL18/Al3</v>
      </c>
      <c r="B1197" s="101" t="s">
        <v>1360</v>
      </c>
      <c r="C1197" s="101" t="s">
        <v>3304</v>
      </c>
      <c r="D1197" s="102">
        <v>3</v>
      </c>
      <c r="E1197" s="101" t="s">
        <v>6</v>
      </c>
      <c r="F1197" s="102">
        <v>3</v>
      </c>
      <c r="G1197" s="103">
        <v>60</v>
      </c>
      <c r="H1197" s="101"/>
      <c r="I1197" s="101"/>
      <c r="J1197" s="111"/>
    </row>
    <row r="1198" spans="1:10" ht="14.4" x14ac:dyDescent="0.3">
      <c r="A1198" s="110" t="str">
        <f t="shared" si="18"/>
        <v>BS18/střed2</v>
      </c>
      <c r="B1198" s="101" t="s">
        <v>1374</v>
      </c>
      <c r="C1198" s="101" t="s">
        <v>1375</v>
      </c>
      <c r="D1198" s="102">
        <v>2</v>
      </c>
      <c r="E1198" s="101" t="s">
        <v>6</v>
      </c>
      <c r="F1198" s="102">
        <v>2</v>
      </c>
      <c r="G1198" s="103">
        <v>40</v>
      </c>
      <c r="H1198" s="101"/>
      <c r="I1198" s="101"/>
      <c r="J1198" s="111"/>
    </row>
    <row r="1199" spans="1:10" ht="14.4" x14ac:dyDescent="0.3">
      <c r="A1199" s="110" t="str">
        <f t="shared" si="18"/>
        <v>BS18/022</v>
      </c>
      <c r="B1199" s="101" t="s">
        <v>1368</v>
      </c>
      <c r="C1199" s="101" t="s">
        <v>1369</v>
      </c>
      <c r="D1199" s="102">
        <v>2</v>
      </c>
      <c r="E1199" s="101" t="s">
        <v>6</v>
      </c>
      <c r="F1199" s="102">
        <v>2</v>
      </c>
      <c r="G1199" s="103">
        <v>50</v>
      </c>
      <c r="H1199" s="101"/>
      <c r="I1199" s="101"/>
      <c r="J1199" s="111"/>
    </row>
    <row r="1200" spans="1:10" ht="14.4" x14ac:dyDescent="0.3">
      <c r="A1200" s="110" t="str">
        <f t="shared" si="18"/>
        <v>BS18/Al2</v>
      </c>
      <c r="B1200" s="101" t="s">
        <v>1370</v>
      </c>
      <c r="C1200" s="101" t="s">
        <v>1371</v>
      </c>
      <c r="D1200" s="102">
        <v>2</v>
      </c>
      <c r="E1200" s="101" t="s">
        <v>6</v>
      </c>
      <c r="F1200" s="102">
        <v>2</v>
      </c>
      <c r="G1200" s="103">
        <v>60</v>
      </c>
      <c r="H1200" s="101"/>
      <c r="I1200" s="101"/>
      <c r="J1200" s="111"/>
    </row>
    <row r="1201" spans="1:10" ht="14.4" x14ac:dyDescent="0.3">
      <c r="A1201" s="110" t="str">
        <f t="shared" si="18"/>
        <v>BS18/Ne2</v>
      </c>
      <c r="B1201" s="101" t="s">
        <v>1372</v>
      </c>
      <c r="C1201" s="101" t="s">
        <v>1373</v>
      </c>
      <c r="D1201" s="102">
        <v>2</v>
      </c>
      <c r="E1201" s="101" t="s">
        <v>6</v>
      </c>
      <c r="F1201" s="102">
        <v>2</v>
      </c>
      <c r="G1201" s="103">
        <v>60</v>
      </c>
      <c r="H1201" s="101"/>
      <c r="I1201" s="101"/>
      <c r="J1201" s="111"/>
    </row>
    <row r="1202" spans="1:10" ht="14.4" x14ac:dyDescent="0.3">
      <c r="A1202" s="110" t="str">
        <f t="shared" si="18"/>
        <v>B07/tr1</v>
      </c>
      <c r="B1202" s="101" t="s">
        <v>1355</v>
      </c>
      <c r="C1202" s="101" t="s">
        <v>1356</v>
      </c>
      <c r="D1202" s="102">
        <v>1</v>
      </c>
      <c r="E1202" s="101" t="s">
        <v>6</v>
      </c>
      <c r="F1202" s="102">
        <v>1</v>
      </c>
      <c r="G1202" s="103">
        <v>25</v>
      </c>
      <c r="H1202" s="101"/>
      <c r="I1202" s="101"/>
      <c r="J1202" s="111"/>
    </row>
    <row r="1203" spans="1:10" ht="14.4" x14ac:dyDescent="0.3">
      <c r="A1203" s="110" t="str">
        <f t="shared" si="18"/>
        <v>B07/tr250</v>
      </c>
      <c r="B1203" s="101" t="s">
        <v>1355</v>
      </c>
      <c r="C1203" s="101" t="s">
        <v>1356</v>
      </c>
      <c r="D1203" s="102">
        <v>1</v>
      </c>
      <c r="E1203" s="101" t="s">
        <v>6</v>
      </c>
      <c r="F1203" s="102">
        <v>250</v>
      </c>
      <c r="G1203" s="103">
        <v>21</v>
      </c>
      <c r="H1203" s="101"/>
      <c r="I1203" s="101"/>
      <c r="J1203" s="111"/>
    </row>
    <row r="1204" spans="1:10" ht="14.4" x14ac:dyDescent="0.3">
      <c r="A1204" s="110" t="str">
        <f t="shared" si="18"/>
        <v>B07/011</v>
      </c>
      <c r="B1204" s="101" t="s">
        <v>3305</v>
      </c>
      <c r="C1204" s="101" t="s">
        <v>3306</v>
      </c>
      <c r="D1204" s="102">
        <v>1</v>
      </c>
      <c r="E1204" s="101" t="s">
        <v>6</v>
      </c>
      <c r="F1204" s="102">
        <v>1</v>
      </c>
      <c r="G1204" s="103">
        <v>25</v>
      </c>
      <c r="H1204" s="101"/>
      <c r="I1204" s="101"/>
      <c r="J1204" s="111"/>
    </row>
    <row r="1205" spans="1:10" ht="14.4" x14ac:dyDescent="0.3">
      <c r="A1205" s="110" t="str">
        <f t="shared" si="18"/>
        <v>EAl3/kr/013</v>
      </c>
      <c r="B1205" s="101" t="s">
        <v>3018</v>
      </c>
      <c r="C1205" s="101" t="s">
        <v>3307</v>
      </c>
      <c r="D1205" s="102">
        <v>3</v>
      </c>
      <c r="E1205" s="101" t="s">
        <v>6</v>
      </c>
      <c r="F1205" s="102">
        <v>3</v>
      </c>
      <c r="G1205" s="103">
        <v>89</v>
      </c>
      <c r="H1205" s="101"/>
      <c r="I1205" s="101"/>
      <c r="J1205" s="111"/>
    </row>
    <row r="1206" spans="1:10" ht="14.4" x14ac:dyDescent="0.3">
      <c r="A1206" s="110" t="str">
        <f t="shared" si="18"/>
        <v>EAl2/Nat3</v>
      </c>
      <c r="B1206" s="101" t="s">
        <v>3070</v>
      </c>
      <c r="C1206" s="101" t="s">
        <v>3308</v>
      </c>
      <c r="D1206" s="102">
        <v>3</v>
      </c>
      <c r="E1206" s="101" t="s">
        <v>6</v>
      </c>
      <c r="F1206" s="102">
        <v>3</v>
      </c>
      <c r="G1206" s="103">
        <v>224</v>
      </c>
      <c r="H1206" s="101"/>
      <c r="I1206" s="101"/>
      <c r="J1206" s="111"/>
    </row>
    <row r="1207" spans="1:10" ht="14.4" x14ac:dyDescent="0.3">
      <c r="A1207" s="110" t="str">
        <f t="shared" ref="A1207:A1266" si="19">_xlfn.CONCAT(B1207,F1207)</f>
        <v>EAl2/Ne3</v>
      </c>
      <c r="B1207" s="101" t="s">
        <v>3019</v>
      </c>
      <c r="C1207" s="101" t="s">
        <v>3309</v>
      </c>
      <c r="D1207" s="102">
        <v>3</v>
      </c>
      <c r="E1207" s="101" t="s">
        <v>6</v>
      </c>
      <c r="F1207" s="102">
        <v>3</v>
      </c>
      <c r="G1207" s="103">
        <v>245</v>
      </c>
      <c r="H1207" s="101"/>
      <c r="I1207" s="101"/>
      <c r="J1207" s="111"/>
    </row>
    <row r="1208" spans="1:10" ht="14.4" x14ac:dyDescent="0.3">
      <c r="A1208" s="110" t="str">
        <f t="shared" si="19"/>
        <v>EAl2/013</v>
      </c>
      <c r="B1208" s="101" t="s">
        <v>3020</v>
      </c>
      <c r="C1208" s="101" t="s">
        <v>3310</v>
      </c>
      <c r="D1208" s="102">
        <v>3</v>
      </c>
      <c r="E1208" s="101" t="s">
        <v>6</v>
      </c>
      <c r="F1208" s="102">
        <v>3</v>
      </c>
      <c r="G1208" s="103">
        <v>245</v>
      </c>
      <c r="H1208" s="101"/>
      <c r="I1208" s="101"/>
      <c r="J1208" s="111"/>
    </row>
    <row r="1209" spans="1:10" ht="14.4" x14ac:dyDescent="0.3">
      <c r="A1209" s="110" t="str">
        <f t="shared" si="19"/>
        <v>EAl3/tes3</v>
      </c>
      <c r="B1209" s="101" t="s">
        <v>1392</v>
      </c>
      <c r="C1209" s="101" t="s">
        <v>1393</v>
      </c>
      <c r="D1209" s="102">
        <v>3</v>
      </c>
      <c r="E1209" s="101" t="s">
        <v>6</v>
      </c>
      <c r="F1209" s="102">
        <v>3</v>
      </c>
      <c r="G1209" s="103">
        <v>0</v>
      </c>
      <c r="H1209" s="101"/>
      <c r="I1209" s="101"/>
      <c r="J1209" s="111"/>
    </row>
    <row r="1210" spans="1:10" ht="14.4" x14ac:dyDescent="0.3">
      <c r="A1210" s="110" t="str">
        <f t="shared" si="19"/>
        <v>EAl2/02L3</v>
      </c>
      <c r="B1210" s="101" t="s">
        <v>3311</v>
      </c>
      <c r="C1210" s="101" t="s">
        <v>3312</v>
      </c>
      <c r="D1210" s="102">
        <v>3</v>
      </c>
      <c r="E1210" s="101" t="s">
        <v>6</v>
      </c>
      <c r="F1210" s="102">
        <v>3</v>
      </c>
      <c r="G1210" s="103">
        <v>245</v>
      </c>
      <c r="H1210" s="101"/>
      <c r="I1210" s="101"/>
      <c r="J1210" s="111"/>
    </row>
    <row r="1211" spans="1:10" ht="14.4" x14ac:dyDescent="0.3">
      <c r="A1211" s="110" t="str">
        <f t="shared" si="19"/>
        <v>EAl3/Al3</v>
      </c>
      <c r="B1211" s="101" t="s">
        <v>1388</v>
      </c>
      <c r="C1211" s="101" t="s">
        <v>3313</v>
      </c>
      <c r="D1211" s="102">
        <v>3</v>
      </c>
      <c r="E1211" s="101" t="s">
        <v>6</v>
      </c>
      <c r="F1211" s="102">
        <v>3</v>
      </c>
      <c r="G1211" s="103">
        <v>285</v>
      </c>
      <c r="H1211" s="101"/>
      <c r="I1211" s="101"/>
      <c r="J1211" s="111"/>
    </row>
    <row r="1212" spans="1:10" ht="14.4" x14ac:dyDescent="0.3">
      <c r="A1212" s="110" t="str">
        <f t="shared" si="19"/>
        <v>EAl3/kr/tr3</v>
      </c>
      <c r="B1212" s="101" t="s">
        <v>3016</v>
      </c>
      <c r="C1212" s="101" t="s">
        <v>3314</v>
      </c>
      <c r="D1212" s="102">
        <v>3</v>
      </c>
      <c r="E1212" s="101" t="s">
        <v>6</v>
      </c>
      <c r="F1212" s="102">
        <v>3</v>
      </c>
      <c r="G1212" s="103">
        <v>72</v>
      </c>
      <c r="H1212" s="101"/>
      <c r="I1212" s="101"/>
      <c r="J1212" s="111"/>
    </row>
    <row r="1213" spans="1:10" ht="14.4" x14ac:dyDescent="0.3">
      <c r="A1213" s="110" t="str">
        <f t="shared" si="19"/>
        <v>EAl3/kr/ml3</v>
      </c>
      <c r="B1213" s="101" t="s">
        <v>3017</v>
      </c>
      <c r="C1213" s="101" t="s">
        <v>3315</v>
      </c>
      <c r="D1213" s="102">
        <v>3</v>
      </c>
      <c r="E1213" s="101" t="s">
        <v>6</v>
      </c>
      <c r="F1213" s="102">
        <v>3</v>
      </c>
      <c r="G1213" s="103">
        <v>72</v>
      </c>
      <c r="H1213" s="101"/>
      <c r="I1213" s="101"/>
      <c r="J1213" s="111"/>
    </row>
    <row r="1214" spans="1:10" ht="14.4" x14ac:dyDescent="0.3">
      <c r="A1214" s="110" t="str">
        <f t="shared" si="19"/>
        <v>K20/S1/80/011</v>
      </c>
      <c r="B1214" s="101" t="s">
        <v>1425</v>
      </c>
      <c r="C1214" s="101" t="s">
        <v>1426</v>
      </c>
      <c r="D1214" s="102">
        <v>1</v>
      </c>
      <c r="E1214" s="101" t="s">
        <v>35</v>
      </c>
      <c r="F1214" s="102">
        <v>1</v>
      </c>
      <c r="G1214" s="103">
        <v>3510</v>
      </c>
      <c r="H1214" s="101"/>
      <c r="I1214" s="101"/>
      <c r="J1214" s="111"/>
    </row>
    <row r="1215" spans="1:10" ht="14.4" x14ac:dyDescent="0.3">
      <c r="A1215" s="110" t="str">
        <f t="shared" si="19"/>
        <v>K20/S1/60/011</v>
      </c>
      <c r="B1215" s="101" t="s">
        <v>1421</v>
      </c>
      <c r="C1215" s="101" t="s">
        <v>1422</v>
      </c>
      <c r="D1215" s="102">
        <v>1</v>
      </c>
      <c r="E1215" s="101" t="s">
        <v>35</v>
      </c>
      <c r="F1215" s="102">
        <v>1</v>
      </c>
      <c r="G1215" s="103">
        <v>3146</v>
      </c>
      <c r="H1215" s="101"/>
      <c r="I1215" s="101"/>
      <c r="J1215" s="111"/>
    </row>
    <row r="1216" spans="1:10" ht="14.4" x14ac:dyDescent="0.3">
      <c r="A1216" s="110" t="str">
        <f t="shared" si="19"/>
        <v>K20/P2/60/011</v>
      </c>
      <c r="B1216" s="101" t="s">
        <v>2724</v>
      </c>
      <c r="C1216" s="101" t="s">
        <v>2725</v>
      </c>
      <c r="D1216" s="102">
        <v>1</v>
      </c>
      <c r="E1216" s="101" t="s">
        <v>35</v>
      </c>
      <c r="F1216" s="102">
        <v>1</v>
      </c>
      <c r="G1216" s="103">
        <v>2988</v>
      </c>
      <c r="H1216" s="101"/>
      <c r="I1216" s="101"/>
      <c r="J1216" s="111"/>
    </row>
    <row r="1217" spans="1:10" ht="14.4" x14ac:dyDescent="0.3">
      <c r="A1217" s="110" t="str">
        <f t="shared" si="19"/>
        <v>K20/P2/90/011</v>
      </c>
      <c r="B1217" s="101" t="s">
        <v>2726</v>
      </c>
      <c r="C1217" s="101" t="s">
        <v>2727</v>
      </c>
      <c r="D1217" s="102">
        <v>1</v>
      </c>
      <c r="E1217" s="101" t="s">
        <v>35</v>
      </c>
      <c r="F1217" s="102">
        <v>1</v>
      </c>
      <c r="G1217" s="103">
        <v>3259</v>
      </c>
      <c r="H1217" s="101"/>
      <c r="I1217" s="101"/>
      <c r="J1217" s="111"/>
    </row>
    <row r="1218" spans="1:10" ht="14.4" x14ac:dyDescent="0.3">
      <c r="A1218" s="110" t="str">
        <f t="shared" si="19"/>
        <v>K20/P1/60/011</v>
      </c>
      <c r="B1218" s="101" t="s">
        <v>1403</v>
      </c>
      <c r="C1218" s="101" t="s">
        <v>1404</v>
      </c>
      <c r="D1218" s="102">
        <v>1</v>
      </c>
      <c r="E1218" s="101" t="s">
        <v>35</v>
      </c>
      <c r="F1218" s="102">
        <v>1</v>
      </c>
      <c r="G1218" s="103">
        <v>2912</v>
      </c>
      <c r="H1218" s="101"/>
      <c r="I1218" s="101"/>
      <c r="J1218" s="111"/>
    </row>
    <row r="1219" spans="1:10" ht="14.4" x14ac:dyDescent="0.3">
      <c r="A1219" s="110" t="str">
        <f t="shared" si="19"/>
        <v>K20/DN1/011</v>
      </c>
      <c r="B1219" s="101" t="s">
        <v>1397</v>
      </c>
      <c r="C1219" s="101" t="s">
        <v>1398</v>
      </c>
      <c r="D1219" s="102">
        <v>1</v>
      </c>
      <c r="E1219" s="101" t="s">
        <v>35</v>
      </c>
      <c r="F1219" s="102">
        <v>1</v>
      </c>
      <c r="G1219" s="103">
        <v>632</v>
      </c>
      <c r="H1219" s="101"/>
      <c r="I1219" s="101"/>
      <c r="J1219" s="111"/>
    </row>
    <row r="1220" spans="1:10" ht="14.4" x14ac:dyDescent="0.3">
      <c r="A1220" s="110" t="str">
        <f t="shared" si="19"/>
        <v>K20/DN1/021</v>
      </c>
      <c r="B1220" s="101" t="s">
        <v>1399</v>
      </c>
      <c r="C1220" s="101" t="s">
        <v>1400</v>
      </c>
      <c r="D1220" s="102">
        <v>1</v>
      </c>
      <c r="E1220" s="101" t="s">
        <v>35</v>
      </c>
      <c r="F1220" s="102">
        <v>1</v>
      </c>
      <c r="G1220" s="103">
        <v>650</v>
      </c>
      <c r="H1220" s="101"/>
      <c r="I1220" s="101"/>
      <c r="J1220" s="111"/>
    </row>
    <row r="1221" spans="1:10" ht="14.4" x14ac:dyDescent="0.3">
      <c r="A1221" s="110" t="str">
        <f t="shared" si="19"/>
        <v>K20/V2/90/011</v>
      </c>
      <c r="B1221" s="101" t="s">
        <v>1435</v>
      </c>
      <c r="C1221" s="101" t="s">
        <v>1436</v>
      </c>
      <c r="D1221" s="102">
        <v>1</v>
      </c>
      <c r="E1221" s="101" t="s">
        <v>35</v>
      </c>
      <c r="F1221" s="102">
        <v>1</v>
      </c>
      <c r="G1221" s="103">
        <v>4122</v>
      </c>
      <c r="H1221" s="101"/>
      <c r="I1221" s="101"/>
      <c r="J1221" s="111"/>
    </row>
    <row r="1222" spans="1:10" ht="26.4" x14ac:dyDescent="0.3">
      <c r="A1222" s="110" t="str">
        <f t="shared" si="19"/>
        <v>K20/V2/120/011</v>
      </c>
      <c r="B1222" s="101" t="s">
        <v>1433</v>
      </c>
      <c r="C1222" s="101" t="s">
        <v>1434</v>
      </c>
      <c r="D1222" s="102">
        <v>1</v>
      </c>
      <c r="E1222" s="101" t="s">
        <v>35</v>
      </c>
      <c r="F1222" s="102">
        <v>1</v>
      </c>
      <c r="G1222" s="103">
        <v>4318</v>
      </c>
      <c r="H1222" s="101"/>
      <c r="I1222" s="101"/>
      <c r="J1222" s="111"/>
    </row>
    <row r="1223" spans="1:10" ht="26.4" x14ac:dyDescent="0.3">
      <c r="A1223" s="110" t="str">
        <f t="shared" si="19"/>
        <v>K20/V1/120/011</v>
      </c>
      <c r="B1223" s="101" t="s">
        <v>1429</v>
      </c>
      <c r="C1223" s="101" t="s">
        <v>1430</v>
      </c>
      <c r="D1223" s="102">
        <v>1</v>
      </c>
      <c r="E1223" s="101" t="s">
        <v>35</v>
      </c>
      <c r="F1223" s="102">
        <v>1</v>
      </c>
      <c r="G1223" s="103">
        <v>1571</v>
      </c>
      <c r="H1223" s="101"/>
      <c r="I1223" s="101"/>
      <c r="J1223" s="111"/>
    </row>
    <row r="1224" spans="1:10" ht="26.4" x14ac:dyDescent="0.3">
      <c r="A1224" s="110" t="str">
        <f t="shared" si="19"/>
        <v>K20/R1/187/011</v>
      </c>
      <c r="B1224" s="101" t="s">
        <v>1417</v>
      </c>
      <c r="C1224" s="101" t="s">
        <v>1418</v>
      </c>
      <c r="D1224" s="102">
        <v>1</v>
      </c>
      <c r="E1224" s="101" t="s">
        <v>35</v>
      </c>
      <c r="F1224" s="102">
        <v>1</v>
      </c>
      <c r="G1224" s="103">
        <v>8649</v>
      </c>
      <c r="H1224" s="101"/>
      <c r="I1224" s="101"/>
      <c r="J1224" s="111"/>
    </row>
    <row r="1225" spans="1:10" ht="14.4" x14ac:dyDescent="0.3">
      <c r="A1225" s="110" t="str">
        <f t="shared" si="19"/>
        <v>K20/P1/60/021</v>
      </c>
      <c r="B1225" s="101" t="s">
        <v>1405</v>
      </c>
      <c r="C1225" s="101" t="s">
        <v>1406</v>
      </c>
      <c r="D1225" s="102">
        <v>1</v>
      </c>
      <c r="E1225" s="101" t="s">
        <v>35</v>
      </c>
      <c r="F1225" s="102">
        <v>1</v>
      </c>
      <c r="G1225" s="103">
        <v>3348</v>
      </c>
      <c r="H1225" s="101"/>
      <c r="I1225" s="101"/>
      <c r="J1225" s="111"/>
    </row>
    <row r="1226" spans="1:10" ht="14.4" x14ac:dyDescent="0.3">
      <c r="A1226" s="110" t="str">
        <f t="shared" si="19"/>
        <v>K20/P1/80/011</v>
      </c>
      <c r="B1226" s="101" t="s">
        <v>1407</v>
      </c>
      <c r="C1226" s="101" t="s">
        <v>1408</v>
      </c>
      <c r="D1226" s="102">
        <v>1</v>
      </c>
      <c r="E1226" s="101" t="s">
        <v>35</v>
      </c>
      <c r="F1226" s="102">
        <v>1</v>
      </c>
      <c r="G1226" s="103">
        <v>3091</v>
      </c>
      <c r="H1226" s="101"/>
      <c r="I1226" s="101"/>
      <c r="J1226" s="111"/>
    </row>
    <row r="1227" spans="1:10" ht="14.4" x14ac:dyDescent="0.3">
      <c r="A1227" s="110" t="str">
        <f t="shared" si="19"/>
        <v>K20/P1/80/021</v>
      </c>
      <c r="B1227" s="101" t="s">
        <v>1409</v>
      </c>
      <c r="C1227" s="101" t="s">
        <v>1410</v>
      </c>
      <c r="D1227" s="102">
        <v>1</v>
      </c>
      <c r="E1227" s="101" t="s">
        <v>35</v>
      </c>
      <c r="F1227" s="102">
        <v>1</v>
      </c>
      <c r="G1227" s="103">
        <v>3555</v>
      </c>
      <c r="H1227" s="101"/>
      <c r="I1227" s="101"/>
      <c r="J1227" s="111"/>
    </row>
    <row r="1228" spans="1:10" ht="14.4" x14ac:dyDescent="0.3">
      <c r="A1228" s="110" t="str">
        <f t="shared" si="19"/>
        <v>K20/PR1/021</v>
      </c>
      <c r="B1228" s="101" t="s">
        <v>2730</v>
      </c>
      <c r="C1228" s="101" t="s">
        <v>2731</v>
      </c>
      <c r="D1228" s="102">
        <v>1</v>
      </c>
      <c r="E1228" s="101" t="s">
        <v>35</v>
      </c>
      <c r="F1228" s="102">
        <v>1</v>
      </c>
      <c r="G1228" s="103">
        <v>1154</v>
      </c>
      <c r="H1228" s="101"/>
      <c r="I1228" s="101"/>
      <c r="J1228" s="111"/>
    </row>
    <row r="1229" spans="1:10" ht="14.4" x14ac:dyDescent="0.3">
      <c r="A1229" s="110" t="str">
        <f t="shared" si="19"/>
        <v>K20/PR1/Al1</v>
      </c>
      <c r="B1229" s="101" t="s">
        <v>2732</v>
      </c>
      <c r="C1229" s="101" t="s">
        <v>2733</v>
      </c>
      <c r="D1229" s="102">
        <v>1</v>
      </c>
      <c r="E1229" s="101" t="s">
        <v>35</v>
      </c>
      <c r="F1229" s="102">
        <v>1</v>
      </c>
      <c r="G1229" s="103">
        <v>1154</v>
      </c>
      <c r="H1229" s="101"/>
      <c r="I1229" s="101"/>
      <c r="J1229" s="111"/>
    </row>
    <row r="1230" spans="1:10" ht="14.4" x14ac:dyDescent="0.3">
      <c r="A1230" s="110" t="str">
        <f t="shared" si="19"/>
        <v>K20/PR2/011</v>
      </c>
      <c r="B1230" s="101" t="s">
        <v>2734</v>
      </c>
      <c r="C1230" s="101" t="s">
        <v>2735</v>
      </c>
      <c r="D1230" s="102">
        <v>1</v>
      </c>
      <c r="E1230" s="101" t="s">
        <v>35</v>
      </c>
      <c r="F1230" s="102">
        <v>1</v>
      </c>
      <c r="G1230" s="103">
        <v>1873</v>
      </c>
      <c r="H1230" s="101"/>
      <c r="I1230" s="101"/>
      <c r="J1230" s="111"/>
    </row>
    <row r="1231" spans="1:10" ht="14.4" x14ac:dyDescent="0.3">
      <c r="A1231" s="110" t="str">
        <f t="shared" si="19"/>
        <v>K20/PR2/021</v>
      </c>
      <c r="B1231" s="101" t="s">
        <v>2736</v>
      </c>
      <c r="C1231" s="101" t="s">
        <v>2737</v>
      </c>
      <c r="D1231" s="102">
        <v>1</v>
      </c>
      <c r="E1231" s="101" t="s">
        <v>35</v>
      </c>
      <c r="F1231" s="102">
        <v>1</v>
      </c>
      <c r="G1231" s="103">
        <v>1942</v>
      </c>
      <c r="H1231" s="101"/>
      <c r="I1231" s="101"/>
      <c r="J1231" s="111"/>
    </row>
    <row r="1232" spans="1:10" ht="14.4" x14ac:dyDescent="0.3">
      <c r="A1232" s="110" t="str">
        <f t="shared" si="19"/>
        <v>K20/PR2/Al1</v>
      </c>
      <c r="B1232" s="101" t="s">
        <v>2738</v>
      </c>
      <c r="C1232" s="101" t="s">
        <v>2739</v>
      </c>
      <c r="D1232" s="102">
        <v>1</v>
      </c>
      <c r="E1232" s="101" t="s">
        <v>35</v>
      </c>
      <c r="F1232" s="102">
        <v>1</v>
      </c>
      <c r="G1232" s="103">
        <v>1942</v>
      </c>
      <c r="H1232" s="101"/>
      <c r="I1232" s="101"/>
      <c r="J1232" s="111"/>
    </row>
    <row r="1233" spans="1:10" ht="14.4" x14ac:dyDescent="0.3">
      <c r="A1233" s="110" t="str">
        <f t="shared" si="19"/>
        <v>K20/PR3/011</v>
      </c>
      <c r="B1233" s="101" t="s">
        <v>2740</v>
      </c>
      <c r="C1233" s="101" t="s">
        <v>2741</v>
      </c>
      <c r="D1233" s="102">
        <v>1</v>
      </c>
      <c r="E1233" s="101" t="s">
        <v>35</v>
      </c>
      <c r="F1233" s="102">
        <v>1</v>
      </c>
      <c r="G1233" s="103">
        <v>2520</v>
      </c>
      <c r="H1233" s="101"/>
      <c r="I1233" s="101"/>
      <c r="J1233" s="111"/>
    </row>
    <row r="1234" spans="1:10" ht="14.4" x14ac:dyDescent="0.3">
      <c r="A1234" s="110" t="str">
        <f t="shared" si="19"/>
        <v>K20/PR3/021</v>
      </c>
      <c r="B1234" s="101" t="s">
        <v>2742</v>
      </c>
      <c r="C1234" s="101" t="s">
        <v>2743</v>
      </c>
      <c r="D1234" s="102">
        <v>1</v>
      </c>
      <c r="E1234" s="101" t="s">
        <v>35</v>
      </c>
      <c r="F1234" s="102">
        <v>1</v>
      </c>
      <c r="G1234" s="103">
        <v>2607</v>
      </c>
      <c r="H1234" s="101"/>
      <c r="I1234" s="101"/>
      <c r="J1234" s="111"/>
    </row>
    <row r="1235" spans="1:10" ht="14.4" x14ac:dyDescent="0.3">
      <c r="A1235" s="110" t="str">
        <f t="shared" si="19"/>
        <v>K20/PR3/Al1</v>
      </c>
      <c r="B1235" s="101" t="s">
        <v>2744</v>
      </c>
      <c r="C1235" s="101" t="s">
        <v>2745</v>
      </c>
      <c r="D1235" s="102">
        <v>1</v>
      </c>
      <c r="E1235" s="101" t="s">
        <v>35</v>
      </c>
      <c r="F1235" s="102">
        <v>1</v>
      </c>
      <c r="G1235" s="103">
        <v>2607</v>
      </c>
      <c r="H1235" s="101"/>
      <c r="I1235" s="101"/>
      <c r="J1235" s="111"/>
    </row>
    <row r="1236" spans="1:10" ht="14.4" x14ac:dyDescent="0.3">
      <c r="A1236" s="110" t="str">
        <f t="shared" si="19"/>
        <v>K20/DN1/Al1</v>
      </c>
      <c r="B1236" s="101" t="s">
        <v>2746</v>
      </c>
      <c r="C1236" s="101" t="s">
        <v>2747</v>
      </c>
      <c r="D1236" s="102">
        <v>1</v>
      </c>
      <c r="E1236" s="101" t="s">
        <v>35</v>
      </c>
      <c r="F1236" s="102">
        <v>1</v>
      </c>
      <c r="G1236" s="103">
        <v>650</v>
      </c>
      <c r="H1236" s="101"/>
      <c r="I1236" s="101"/>
      <c r="J1236" s="111"/>
    </row>
    <row r="1237" spans="1:10" ht="14.4" x14ac:dyDescent="0.3">
      <c r="A1237" s="110" t="str">
        <f t="shared" si="19"/>
        <v>K20/KU1/011</v>
      </c>
      <c r="B1237" s="101" t="s">
        <v>2750</v>
      </c>
      <c r="C1237" s="101" t="s">
        <v>2751</v>
      </c>
      <c r="D1237" s="102">
        <v>1</v>
      </c>
      <c r="E1237" s="101" t="s">
        <v>35</v>
      </c>
      <c r="F1237" s="102">
        <v>1</v>
      </c>
      <c r="G1237" s="103">
        <v>492</v>
      </c>
      <c r="H1237" s="101"/>
      <c r="I1237" s="101"/>
      <c r="J1237" s="111"/>
    </row>
    <row r="1238" spans="1:10" ht="14.4" x14ac:dyDescent="0.3">
      <c r="A1238" s="110" t="str">
        <f t="shared" si="19"/>
        <v>K20/KU1/021</v>
      </c>
      <c r="B1238" s="101" t="s">
        <v>2752</v>
      </c>
      <c r="C1238" s="101" t="s">
        <v>2753</v>
      </c>
      <c r="D1238" s="102">
        <v>1</v>
      </c>
      <c r="E1238" s="101" t="s">
        <v>35</v>
      </c>
      <c r="F1238" s="102">
        <v>1</v>
      </c>
      <c r="G1238" s="103">
        <v>522</v>
      </c>
      <c r="H1238" s="101"/>
      <c r="I1238" s="101"/>
      <c r="J1238" s="111"/>
    </row>
    <row r="1239" spans="1:10" ht="26.4" x14ac:dyDescent="0.3">
      <c r="A1239" s="110" t="str">
        <f t="shared" si="19"/>
        <v>K20/DR1/35/011</v>
      </c>
      <c r="B1239" s="101" t="s">
        <v>2754</v>
      </c>
      <c r="C1239" s="101" t="s">
        <v>2755</v>
      </c>
      <c r="D1239" s="102">
        <v>1</v>
      </c>
      <c r="E1239" s="101" t="s">
        <v>35</v>
      </c>
      <c r="F1239" s="102">
        <v>1</v>
      </c>
      <c r="G1239" s="103">
        <v>526</v>
      </c>
      <c r="H1239" s="101"/>
      <c r="I1239" s="101"/>
      <c r="J1239" s="111"/>
    </row>
    <row r="1240" spans="1:10" ht="26.4" x14ac:dyDescent="0.3">
      <c r="A1240" s="110" t="str">
        <f t="shared" si="19"/>
        <v>K20/DR1/35/021</v>
      </c>
      <c r="B1240" s="101" t="s">
        <v>2756</v>
      </c>
      <c r="C1240" s="101" t="s">
        <v>2757</v>
      </c>
      <c r="D1240" s="102">
        <v>1</v>
      </c>
      <c r="E1240" s="101" t="s">
        <v>35</v>
      </c>
      <c r="F1240" s="102">
        <v>1</v>
      </c>
      <c r="G1240" s="103">
        <v>544</v>
      </c>
      <c r="H1240" s="101"/>
      <c r="I1240" s="101"/>
      <c r="J1240" s="111"/>
    </row>
    <row r="1241" spans="1:10" ht="26.4" x14ac:dyDescent="0.3">
      <c r="A1241" s="110" t="str">
        <f t="shared" si="19"/>
        <v>K20/DR1/55/011</v>
      </c>
      <c r="B1241" s="101" t="s">
        <v>2758</v>
      </c>
      <c r="C1241" s="101" t="s">
        <v>2759</v>
      </c>
      <c r="D1241" s="102">
        <v>1</v>
      </c>
      <c r="E1241" s="101" t="s">
        <v>35</v>
      </c>
      <c r="F1241" s="102">
        <v>1</v>
      </c>
      <c r="G1241" s="103">
        <v>570</v>
      </c>
      <c r="H1241" s="101"/>
      <c r="I1241" s="101"/>
      <c r="J1241" s="111"/>
    </row>
    <row r="1242" spans="1:10" ht="26.4" x14ac:dyDescent="0.3">
      <c r="A1242" s="110" t="str">
        <f t="shared" si="19"/>
        <v>K20/DR1/55/021</v>
      </c>
      <c r="B1242" s="101" t="s">
        <v>2760</v>
      </c>
      <c r="C1242" s="101" t="s">
        <v>2761</v>
      </c>
      <c r="D1242" s="102">
        <v>1</v>
      </c>
      <c r="E1242" s="101" t="s">
        <v>35</v>
      </c>
      <c r="F1242" s="102">
        <v>1</v>
      </c>
      <c r="G1242" s="103">
        <v>591</v>
      </c>
      <c r="H1242" s="101"/>
      <c r="I1242" s="101"/>
      <c r="J1242" s="111"/>
    </row>
    <row r="1243" spans="1:10" ht="26.4" x14ac:dyDescent="0.3">
      <c r="A1243" s="110" t="str">
        <f t="shared" si="19"/>
        <v>K20/DR1/35/Al1</v>
      </c>
      <c r="B1243" s="101" t="s">
        <v>2762</v>
      </c>
      <c r="C1243" s="101" t="s">
        <v>2763</v>
      </c>
      <c r="D1243" s="102">
        <v>1</v>
      </c>
      <c r="E1243" s="101" t="s">
        <v>35</v>
      </c>
      <c r="F1243" s="102">
        <v>1</v>
      </c>
      <c r="G1243" s="103">
        <v>544</v>
      </c>
      <c r="H1243" s="101"/>
      <c r="I1243" s="101"/>
      <c r="J1243" s="111"/>
    </row>
    <row r="1244" spans="1:10" ht="26.4" x14ac:dyDescent="0.3">
      <c r="A1244" s="110" t="str">
        <f t="shared" si="19"/>
        <v>K20/DR1/55/Al1</v>
      </c>
      <c r="B1244" s="101" t="s">
        <v>2766</v>
      </c>
      <c r="C1244" s="101" t="s">
        <v>2767</v>
      </c>
      <c r="D1244" s="102">
        <v>1</v>
      </c>
      <c r="E1244" s="101" t="s">
        <v>35</v>
      </c>
      <c r="F1244" s="102">
        <v>1</v>
      </c>
      <c r="G1244" s="103">
        <v>591</v>
      </c>
      <c r="H1244" s="101"/>
      <c r="I1244" s="101"/>
      <c r="J1244" s="111"/>
    </row>
    <row r="1245" spans="1:10" ht="26.4" x14ac:dyDescent="0.3">
      <c r="A1245" s="110" t="str">
        <f t="shared" si="19"/>
        <v>K20/DR2/35/021</v>
      </c>
      <c r="B1245" s="101" t="s">
        <v>2770</v>
      </c>
      <c r="C1245" s="101" t="s">
        <v>2771</v>
      </c>
      <c r="D1245" s="102">
        <v>1</v>
      </c>
      <c r="E1245" s="101" t="s">
        <v>35</v>
      </c>
      <c r="F1245" s="102">
        <v>1</v>
      </c>
      <c r="G1245" s="103">
        <v>836</v>
      </c>
      <c r="H1245" s="101"/>
      <c r="I1245" s="101"/>
      <c r="J1245" s="111"/>
    </row>
    <row r="1246" spans="1:10" ht="26.4" x14ac:dyDescent="0.3">
      <c r="A1246" s="110" t="str">
        <f t="shared" si="19"/>
        <v>K20/DR2/35/Al1</v>
      </c>
      <c r="B1246" s="101" t="s">
        <v>2772</v>
      </c>
      <c r="C1246" s="101" t="s">
        <v>2773</v>
      </c>
      <c r="D1246" s="102">
        <v>1</v>
      </c>
      <c r="E1246" s="101" t="s">
        <v>35</v>
      </c>
      <c r="F1246" s="102">
        <v>1</v>
      </c>
      <c r="G1246" s="103">
        <v>836</v>
      </c>
      <c r="H1246" s="101"/>
      <c r="I1246" s="101"/>
      <c r="J1246" s="111"/>
    </row>
    <row r="1247" spans="1:10" ht="26.4" x14ac:dyDescent="0.3">
      <c r="A1247" s="110" t="str">
        <f t="shared" si="19"/>
        <v>K20/DR2/55/011</v>
      </c>
      <c r="B1247" s="101" t="s">
        <v>2776</v>
      </c>
      <c r="C1247" s="101" t="s">
        <v>2777</v>
      </c>
      <c r="D1247" s="102">
        <v>1</v>
      </c>
      <c r="E1247" s="101" t="s">
        <v>35</v>
      </c>
      <c r="F1247" s="102">
        <v>1</v>
      </c>
      <c r="G1247" s="103">
        <v>896</v>
      </c>
      <c r="H1247" s="101"/>
      <c r="I1247" s="101"/>
      <c r="J1247" s="111"/>
    </row>
    <row r="1248" spans="1:10" ht="26.4" x14ac:dyDescent="0.3">
      <c r="A1248" s="110" t="str">
        <f t="shared" si="19"/>
        <v>K20/DR2/55/021</v>
      </c>
      <c r="B1248" s="101" t="s">
        <v>2778</v>
      </c>
      <c r="C1248" s="101" t="s">
        <v>2779</v>
      </c>
      <c r="D1248" s="102">
        <v>1</v>
      </c>
      <c r="E1248" s="101" t="s">
        <v>35</v>
      </c>
      <c r="F1248" s="102">
        <v>1</v>
      </c>
      <c r="G1248" s="103">
        <v>936</v>
      </c>
      <c r="H1248" s="101"/>
      <c r="I1248" s="101"/>
      <c r="J1248" s="111"/>
    </row>
    <row r="1249" spans="1:10" ht="26.4" x14ac:dyDescent="0.3">
      <c r="A1249" s="110" t="str">
        <f t="shared" si="19"/>
        <v>K20/DR2/55/Al1</v>
      </c>
      <c r="B1249" s="101" t="s">
        <v>2780</v>
      </c>
      <c r="C1249" s="101" t="s">
        <v>2781</v>
      </c>
      <c r="D1249" s="102">
        <v>1</v>
      </c>
      <c r="E1249" s="101" t="s">
        <v>35</v>
      </c>
      <c r="F1249" s="102">
        <v>1</v>
      </c>
      <c r="G1249" s="103">
        <v>936</v>
      </c>
      <c r="H1249" s="101"/>
      <c r="I1249" s="101"/>
      <c r="J1249" s="111"/>
    </row>
    <row r="1250" spans="1:10" ht="26.4" x14ac:dyDescent="0.3">
      <c r="A1250" s="110" t="str">
        <f t="shared" si="19"/>
        <v>K20/B1/110/011</v>
      </c>
      <c r="B1250" s="101" t="s">
        <v>2784</v>
      </c>
      <c r="C1250" s="101" t="s">
        <v>2785</v>
      </c>
      <c r="D1250" s="102">
        <v>1</v>
      </c>
      <c r="E1250" s="101" t="s">
        <v>35</v>
      </c>
      <c r="F1250" s="102">
        <v>1</v>
      </c>
      <c r="G1250" s="103">
        <v>5640</v>
      </c>
      <c r="H1250" s="101"/>
      <c r="I1250" s="101"/>
      <c r="J1250" s="111"/>
    </row>
    <row r="1251" spans="1:10" ht="26.4" x14ac:dyDescent="0.3">
      <c r="A1251" s="110" t="str">
        <f t="shared" si="19"/>
        <v>K20/B1/110/021</v>
      </c>
      <c r="B1251" s="101" t="s">
        <v>2786</v>
      </c>
      <c r="C1251" s="101" t="s">
        <v>2787</v>
      </c>
      <c r="D1251" s="102">
        <v>1</v>
      </c>
      <c r="E1251" s="101" t="s">
        <v>35</v>
      </c>
      <c r="F1251" s="102">
        <v>1</v>
      </c>
      <c r="G1251" s="103">
        <v>6486</v>
      </c>
      <c r="H1251" s="101"/>
      <c r="I1251" s="101"/>
      <c r="J1251" s="111"/>
    </row>
    <row r="1252" spans="1:10" ht="26.4" x14ac:dyDescent="0.3">
      <c r="A1252" s="110" t="str">
        <f t="shared" si="19"/>
        <v>K20/B1/110/Al1</v>
      </c>
      <c r="B1252" s="101" t="s">
        <v>2788</v>
      </c>
      <c r="C1252" s="101" t="s">
        <v>2789</v>
      </c>
      <c r="D1252" s="102">
        <v>1</v>
      </c>
      <c r="E1252" s="101" t="s">
        <v>35</v>
      </c>
      <c r="F1252" s="102">
        <v>1</v>
      </c>
      <c r="G1252" s="103">
        <v>6486</v>
      </c>
      <c r="H1252" s="101"/>
      <c r="I1252" s="101"/>
      <c r="J1252" s="111"/>
    </row>
    <row r="1253" spans="1:10" ht="14.4" x14ac:dyDescent="0.3">
      <c r="A1253" s="110" t="str">
        <f t="shared" si="19"/>
        <v>K20/P1/60/Al1</v>
      </c>
      <c r="B1253" s="101" t="s">
        <v>2792</v>
      </c>
      <c r="C1253" s="101" t="s">
        <v>2793</v>
      </c>
      <c r="D1253" s="102">
        <v>1</v>
      </c>
      <c r="E1253" s="101" t="s">
        <v>35</v>
      </c>
      <c r="F1253" s="102">
        <v>1</v>
      </c>
      <c r="G1253" s="103">
        <v>3348</v>
      </c>
      <c r="H1253" s="101"/>
      <c r="I1253" s="101"/>
      <c r="J1253" s="111"/>
    </row>
    <row r="1254" spans="1:10" ht="14.4" x14ac:dyDescent="0.3">
      <c r="A1254" s="110" t="str">
        <f t="shared" si="19"/>
        <v>K20/P1/80/Al1</v>
      </c>
      <c r="B1254" s="101" t="s">
        <v>2796</v>
      </c>
      <c r="C1254" s="101" t="s">
        <v>2797</v>
      </c>
      <c r="D1254" s="102">
        <v>1</v>
      </c>
      <c r="E1254" s="101" t="s">
        <v>35</v>
      </c>
      <c r="F1254" s="102">
        <v>1</v>
      </c>
      <c r="G1254" s="103">
        <v>3555</v>
      </c>
      <c r="H1254" s="101"/>
      <c r="I1254" s="101"/>
      <c r="J1254" s="111"/>
    </row>
    <row r="1255" spans="1:10" ht="14.4" x14ac:dyDescent="0.3">
      <c r="A1255" s="110" t="str">
        <f t="shared" si="19"/>
        <v>K20/P2/60/021</v>
      </c>
      <c r="B1255" s="101" t="s">
        <v>2800</v>
      </c>
      <c r="C1255" s="101" t="s">
        <v>2801</v>
      </c>
      <c r="D1255" s="102">
        <v>1</v>
      </c>
      <c r="E1255" s="101" t="s">
        <v>35</v>
      </c>
      <c r="F1255" s="102">
        <v>1</v>
      </c>
      <c r="G1255" s="103">
        <v>3436</v>
      </c>
      <c r="H1255" s="101"/>
      <c r="I1255" s="101"/>
      <c r="J1255" s="111"/>
    </row>
    <row r="1256" spans="1:10" ht="14.4" x14ac:dyDescent="0.3">
      <c r="A1256" s="110" t="str">
        <f t="shared" si="19"/>
        <v>K20/P2/60/Al1</v>
      </c>
      <c r="B1256" s="101" t="s">
        <v>2802</v>
      </c>
      <c r="C1256" s="101" t="s">
        <v>2803</v>
      </c>
      <c r="D1256" s="102">
        <v>1</v>
      </c>
      <c r="E1256" s="101" t="s">
        <v>35</v>
      </c>
      <c r="F1256" s="102">
        <v>1</v>
      </c>
      <c r="G1256" s="103">
        <v>3436</v>
      </c>
      <c r="H1256" s="101"/>
      <c r="I1256" s="101"/>
      <c r="J1256" s="111"/>
    </row>
    <row r="1257" spans="1:10" ht="14.4" x14ac:dyDescent="0.3">
      <c r="A1257" s="110" t="str">
        <f t="shared" si="19"/>
        <v>K20/P2/90/021</v>
      </c>
      <c r="B1257" s="101" t="s">
        <v>2806</v>
      </c>
      <c r="C1257" s="101" t="s">
        <v>2807</v>
      </c>
      <c r="D1257" s="102">
        <v>1</v>
      </c>
      <c r="E1257" s="101" t="s">
        <v>35</v>
      </c>
      <c r="F1257" s="102">
        <v>1</v>
      </c>
      <c r="G1257" s="103">
        <v>3748</v>
      </c>
      <c r="H1257" s="101"/>
      <c r="I1257" s="101"/>
      <c r="J1257" s="111"/>
    </row>
    <row r="1258" spans="1:10" ht="14.4" x14ac:dyDescent="0.3">
      <c r="A1258" s="110" t="str">
        <f t="shared" si="19"/>
        <v>K20/P2/90/Al1</v>
      </c>
      <c r="B1258" s="101" t="s">
        <v>2808</v>
      </c>
      <c r="C1258" s="101" t="s">
        <v>2809</v>
      </c>
      <c r="D1258" s="102">
        <v>1</v>
      </c>
      <c r="E1258" s="101" t="s">
        <v>35</v>
      </c>
      <c r="F1258" s="102">
        <v>1</v>
      </c>
      <c r="G1258" s="103">
        <v>3748</v>
      </c>
      <c r="H1258" s="101"/>
      <c r="I1258" s="101"/>
      <c r="J1258" s="111"/>
    </row>
    <row r="1259" spans="1:10" ht="26.4" x14ac:dyDescent="0.3">
      <c r="A1259" s="110" t="str">
        <f t="shared" si="19"/>
        <v>K20/R1/150/011</v>
      </c>
      <c r="B1259" s="101" t="s">
        <v>2812</v>
      </c>
      <c r="C1259" s="101" t="s">
        <v>2813</v>
      </c>
      <c r="D1259" s="102">
        <v>1</v>
      </c>
      <c r="E1259" s="101" t="s">
        <v>35</v>
      </c>
      <c r="F1259" s="102">
        <v>1</v>
      </c>
      <c r="G1259" s="103">
        <v>7194</v>
      </c>
      <c r="H1259" s="101"/>
      <c r="I1259" s="101"/>
      <c r="J1259" s="111"/>
    </row>
    <row r="1260" spans="1:10" ht="26.4" x14ac:dyDescent="0.3">
      <c r="A1260" s="110" t="str">
        <f t="shared" si="19"/>
        <v>K20/R1/150/021</v>
      </c>
      <c r="B1260" s="101" t="s">
        <v>2814</v>
      </c>
      <c r="C1260" s="101" t="s">
        <v>2815</v>
      </c>
      <c r="D1260" s="102">
        <v>1</v>
      </c>
      <c r="E1260" s="101" t="s">
        <v>35</v>
      </c>
      <c r="F1260" s="102">
        <v>1</v>
      </c>
      <c r="G1260" s="103">
        <v>8273</v>
      </c>
      <c r="H1260" s="101"/>
      <c r="I1260" s="101"/>
      <c r="J1260" s="111"/>
    </row>
    <row r="1261" spans="1:10" ht="26.4" x14ac:dyDescent="0.3">
      <c r="A1261" s="110" t="str">
        <f t="shared" si="19"/>
        <v>K20/R1/150/Al1</v>
      </c>
      <c r="B1261" s="101" t="s">
        <v>2816</v>
      </c>
      <c r="C1261" s="101" t="s">
        <v>2817</v>
      </c>
      <c r="D1261" s="102">
        <v>1</v>
      </c>
      <c r="E1261" s="101" t="s">
        <v>35</v>
      </c>
      <c r="F1261" s="102">
        <v>1</v>
      </c>
      <c r="G1261" s="103">
        <v>8273</v>
      </c>
      <c r="H1261" s="101"/>
      <c r="I1261" s="101"/>
      <c r="J1261" s="111"/>
    </row>
    <row r="1262" spans="1:10" ht="26.4" x14ac:dyDescent="0.3">
      <c r="A1262" s="110" t="str">
        <f t="shared" si="19"/>
        <v>K20/R1/187/021</v>
      </c>
      <c r="B1262" s="101" t="s">
        <v>2820</v>
      </c>
      <c r="C1262" s="101" t="s">
        <v>2821</v>
      </c>
      <c r="D1262" s="102">
        <v>1</v>
      </c>
      <c r="E1262" s="101" t="s">
        <v>35</v>
      </c>
      <c r="F1262" s="102">
        <v>1</v>
      </c>
      <c r="G1262" s="103">
        <v>9946</v>
      </c>
      <c r="H1262" s="101"/>
      <c r="I1262" s="101"/>
      <c r="J1262" s="111"/>
    </row>
    <row r="1263" spans="1:10" ht="26.4" x14ac:dyDescent="0.3">
      <c r="A1263" s="110" t="str">
        <f t="shared" si="19"/>
        <v>K20/R1/187/Al1</v>
      </c>
      <c r="B1263" s="101" t="s">
        <v>2822</v>
      </c>
      <c r="C1263" s="101" t="s">
        <v>2823</v>
      </c>
      <c r="D1263" s="102">
        <v>1</v>
      </c>
      <c r="E1263" s="101" t="s">
        <v>35</v>
      </c>
      <c r="F1263" s="102">
        <v>1</v>
      </c>
      <c r="G1263" s="103">
        <v>9946</v>
      </c>
      <c r="H1263" s="101"/>
      <c r="I1263" s="101"/>
      <c r="J1263" s="111"/>
    </row>
    <row r="1264" spans="1:10" ht="26.4" x14ac:dyDescent="0.3">
      <c r="A1264" s="110" t="str">
        <f t="shared" si="19"/>
        <v>K20/R2/150/011</v>
      </c>
      <c r="B1264" s="101" t="s">
        <v>2826</v>
      </c>
      <c r="C1264" s="101" t="s">
        <v>2827</v>
      </c>
      <c r="D1264" s="102">
        <v>1</v>
      </c>
      <c r="E1264" s="101" t="s">
        <v>35</v>
      </c>
      <c r="F1264" s="102">
        <v>1</v>
      </c>
      <c r="G1264" s="103">
        <v>14171</v>
      </c>
      <c r="H1264" s="101"/>
      <c r="I1264" s="101"/>
      <c r="J1264" s="111"/>
    </row>
    <row r="1265" spans="1:10" ht="26.4" x14ac:dyDescent="0.3">
      <c r="A1265" s="110" t="str">
        <f t="shared" si="19"/>
        <v>K20/R2/150/021</v>
      </c>
      <c r="B1265" s="101" t="s">
        <v>2828</v>
      </c>
      <c r="C1265" s="101" t="s">
        <v>2829</v>
      </c>
      <c r="D1265" s="102">
        <v>1</v>
      </c>
      <c r="E1265" s="101" t="s">
        <v>35</v>
      </c>
      <c r="F1265" s="102">
        <v>1</v>
      </c>
      <c r="G1265" s="103">
        <v>16299</v>
      </c>
      <c r="H1265" s="101"/>
      <c r="I1265" s="101"/>
      <c r="J1265" s="111"/>
    </row>
    <row r="1266" spans="1:10" ht="26.4" x14ac:dyDescent="0.3">
      <c r="A1266" s="110" t="str">
        <f t="shared" si="19"/>
        <v>K20/R2/150/Al1</v>
      </c>
      <c r="B1266" s="101" t="s">
        <v>2830</v>
      </c>
      <c r="C1266" s="101" t="s">
        <v>2831</v>
      </c>
      <c r="D1266" s="102">
        <v>1</v>
      </c>
      <c r="E1266" s="101" t="s">
        <v>35</v>
      </c>
      <c r="F1266" s="102">
        <v>1</v>
      </c>
      <c r="G1266" s="103">
        <v>16299</v>
      </c>
      <c r="H1266" s="101"/>
      <c r="I1266" s="101"/>
      <c r="J1266" s="111"/>
    </row>
    <row r="1267" spans="1:10" ht="26.4" x14ac:dyDescent="0.3">
      <c r="A1267" s="110" t="str">
        <f t="shared" ref="A1267:A1296" si="20">_xlfn.CONCAT(B1267,F1267)</f>
        <v>K20/R2/187/011</v>
      </c>
      <c r="B1267" s="101" t="s">
        <v>2834</v>
      </c>
      <c r="C1267" s="101" t="s">
        <v>2835</v>
      </c>
      <c r="D1267" s="102">
        <v>1</v>
      </c>
      <c r="E1267" s="101" t="s">
        <v>35</v>
      </c>
      <c r="F1267" s="102">
        <v>1</v>
      </c>
      <c r="G1267" s="103">
        <v>16575</v>
      </c>
      <c r="H1267" s="101"/>
      <c r="I1267" s="101"/>
      <c r="J1267" s="111"/>
    </row>
    <row r="1268" spans="1:10" ht="26.4" x14ac:dyDescent="0.3">
      <c r="A1268" s="110" t="str">
        <f t="shared" si="20"/>
        <v>K20/R2/187/021</v>
      </c>
      <c r="B1268" s="101" t="s">
        <v>2836</v>
      </c>
      <c r="C1268" s="101" t="s">
        <v>2837</v>
      </c>
      <c r="D1268" s="102">
        <v>1</v>
      </c>
      <c r="E1268" s="101" t="s">
        <v>35</v>
      </c>
      <c r="F1268" s="102">
        <v>1</v>
      </c>
      <c r="G1268" s="103">
        <v>19060</v>
      </c>
      <c r="H1268" s="101"/>
      <c r="I1268" s="101"/>
      <c r="J1268" s="111"/>
    </row>
    <row r="1269" spans="1:10" ht="26.4" x14ac:dyDescent="0.3">
      <c r="A1269" s="110" t="str">
        <f t="shared" si="20"/>
        <v>K20/R2/187/Al1</v>
      </c>
      <c r="B1269" s="101" t="s">
        <v>2838</v>
      </c>
      <c r="C1269" s="101" t="s">
        <v>2839</v>
      </c>
      <c r="D1269" s="102">
        <v>1</v>
      </c>
      <c r="E1269" s="101" t="s">
        <v>35</v>
      </c>
      <c r="F1269" s="102">
        <v>1</v>
      </c>
      <c r="G1269" s="103">
        <v>19060</v>
      </c>
      <c r="H1269" s="101"/>
      <c r="I1269" s="101"/>
      <c r="J1269" s="111"/>
    </row>
    <row r="1270" spans="1:10" ht="14.4" x14ac:dyDescent="0.3">
      <c r="A1270" s="110" t="str">
        <f t="shared" si="20"/>
        <v>K20/V1/90/011</v>
      </c>
      <c r="B1270" s="101" t="s">
        <v>1431</v>
      </c>
      <c r="C1270" s="101" t="s">
        <v>1432</v>
      </c>
      <c r="D1270" s="102">
        <v>1</v>
      </c>
      <c r="E1270" s="101" t="s">
        <v>35</v>
      </c>
      <c r="F1270" s="102">
        <v>1</v>
      </c>
      <c r="G1270" s="103">
        <v>1159</v>
      </c>
      <c r="H1270" s="101"/>
      <c r="I1270" s="101"/>
      <c r="J1270" s="111"/>
    </row>
    <row r="1271" spans="1:10" ht="14.4" x14ac:dyDescent="0.3">
      <c r="A1271" s="110" t="str">
        <f t="shared" si="20"/>
        <v>K20/PR1/011</v>
      </c>
      <c r="B1271" s="101" t="s">
        <v>1415</v>
      </c>
      <c r="C1271" s="101" t="s">
        <v>1416</v>
      </c>
      <c r="D1271" s="102">
        <v>1</v>
      </c>
      <c r="E1271" s="101" t="s">
        <v>35</v>
      </c>
      <c r="F1271" s="102">
        <v>1</v>
      </c>
      <c r="G1271" s="103">
        <v>1110</v>
      </c>
      <c r="H1271" s="101"/>
      <c r="I1271" s="101"/>
      <c r="J1271" s="111"/>
    </row>
    <row r="1272" spans="1:10" ht="26.4" x14ac:dyDescent="0.3">
      <c r="A1272" s="110" t="str">
        <f t="shared" si="20"/>
        <v>K20/DR2/35/011</v>
      </c>
      <c r="B1272" s="101" t="s">
        <v>1401</v>
      </c>
      <c r="C1272" s="101" t="s">
        <v>1402</v>
      </c>
      <c r="D1272" s="102">
        <v>1</v>
      </c>
      <c r="E1272" s="101" t="s">
        <v>35</v>
      </c>
      <c r="F1272" s="102">
        <v>1</v>
      </c>
      <c r="G1272" s="103">
        <v>805</v>
      </c>
      <c r="H1272" s="101"/>
      <c r="I1272" s="101"/>
      <c r="J1272" s="111"/>
    </row>
    <row r="1273" spans="1:10" ht="14.4" x14ac:dyDescent="0.3">
      <c r="A1273" s="110" t="str">
        <f t="shared" si="20"/>
        <v>K20/S4/90/011</v>
      </c>
      <c r="B1273" s="101" t="s">
        <v>2848</v>
      </c>
      <c r="C1273" s="101" t="s">
        <v>2849</v>
      </c>
      <c r="D1273" s="102">
        <v>1</v>
      </c>
      <c r="E1273" s="101" t="s">
        <v>35</v>
      </c>
      <c r="F1273" s="102">
        <v>1</v>
      </c>
      <c r="G1273" s="103">
        <v>4389</v>
      </c>
      <c r="H1273" s="101"/>
      <c r="I1273" s="101"/>
      <c r="J1273" s="111"/>
    </row>
    <row r="1274" spans="1:10" ht="26.4" x14ac:dyDescent="0.3">
      <c r="A1274" s="110" t="str">
        <f t="shared" si="20"/>
        <v>K20/VR/45/011</v>
      </c>
      <c r="B1274" s="101" t="s">
        <v>2846</v>
      </c>
      <c r="C1274" s="101" t="s">
        <v>2847</v>
      </c>
      <c r="D1274" s="102">
        <v>1</v>
      </c>
      <c r="E1274" s="101" t="s">
        <v>35</v>
      </c>
      <c r="F1274" s="102">
        <v>1</v>
      </c>
      <c r="G1274" s="103">
        <v>4134</v>
      </c>
      <c r="H1274" s="101"/>
      <c r="I1274" s="101"/>
      <c r="J1274" s="111"/>
    </row>
    <row r="1275" spans="1:10" ht="14.4" x14ac:dyDescent="0.3">
      <c r="A1275" s="110" t="str">
        <f t="shared" si="20"/>
        <v>005krac1</v>
      </c>
      <c r="B1275" s="101" t="s">
        <v>2856</v>
      </c>
      <c r="C1275" s="101" t="s">
        <v>2857</v>
      </c>
      <c r="D1275" s="102">
        <v>1</v>
      </c>
      <c r="E1275" s="101" t="s">
        <v>35</v>
      </c>
      <c r="F1275" s="102">
        <v>1</v>
      </c>
      <c r="G1275" s="103">
        <v>80</v>
      </c>
      <c r="H1275" s="101"/>
      <c r="I1275" s="101"/>
      <c r="J1275" s="111"/>
    </row>
    <row r="1276" spans="1:10" ht="14.4" x14ac:dyDescent="0.3">
      <c r="A1276" s="110" t="str">
        <f t="shared" si="20"/>
        <v>lak00021</v>
      </c>
      <c r="B1276" s="101" t="s">
        <v>3316</v>
      </c>
      <c r="C1276" s="101" t="s">
        <v>3317</v>
      </c>
      <c r="D1276" s="102">
        <v>1</v>
      </c>
      <c r="E1276" s="101" t="s">
        <v>35</v>
      </c>
      <c r="F1276" s="102">
        <v>1</v>
      </c>
      <c r="G1276" s="103">
        <v>500</v>
      </c>
      <c r="H1276" s="101"/>
      <c r="I1276" s="101"/>
      <c r="J1276" s="111"/>
    </row>
    <row r="1277" spans="1:10" ht="14.4" x14ac:dyDescent="0.3">
      <c r="A1277" s="110" t="str">
        <f t="shared" si="20"/>
        <v>00vysekD1</v>
      </c>
      <c r="B1277" s="101" t="s">
        <v>1511</v>
      </c>
      <c r="C1277" s="101" t="s">
        <v>3318</v>
      </c>
      <c r="D1277" s="102">
        <v>1</v>
      </c>
      <c r="E1277" s="101" t="s">
        <v>35</v>
      </c>
      <c r="F1277" s="102">
        <v>1</v>
      </c>
      <c r="G1277" s="103">
        <v>342</v>
      </c>
      <c r="H1277" s="101"/>
      <c r="I1277" s="101"/>
      <c r="J1277" s="111"/>
    </row>
    <row r="1278" spans="1:10" ht="14.4" x14ac:dyDescent="0.3">
      <c r="A1278" s="110" t="str">
        <f t="shared" si="20"/>
        <v>upravaU/11</v>
      </c>
      <c r="B1278" s="101" t="s">
        <v>1531</v>
      </c>
      <c r="C1278" s="101" t="s">
        <v>1550</v>
      </c>
      <c r="D1278" s="102">
        <v>1</v>
      </c>
      <c r="E1278" s="101" t="s">
        <v>35</v>
      </c>
      <c r="F1278" s="102">
        <v>1</v>
      </c>
      <c r="G1278" s="103">
        <v>47</v>
      </c>
      <c r="H1278" s="101"/>
      <c r="I1278" s="101"/>
      <c r="J1278" s="111"/>
    </row>
    <row r="1279" spans="1:10" ht="14.4" x14ac:dyDescent="0.3">
      <c r="A1279" s="110" t="str">
        <f t="shared" si="20"/>
        <v>upravaU/21</v>
      </c>
      <c r="B1279" s="101" t="s">
        <v>1533</v>
      </c>
      <c r="C1279" s="101" t="s">
        <v>1534</v>
      </c>
      <c r="D1279" s="102">
        <v>1</v>
      </c>
      <c r="E1279" s="101" t="s">
        <v>35</v>
      </c>
      <c r="F1279" s="102">
        <v>1</v>
      </c>
      <c r="G1279" s="103">
        <v>71</v>
      </c>
      <c r="H1279" s="101"/>
      <c r="I1279" s="101"/>
      <c r="J1279" s="111"/>
    </row>
    <row r="1280" spans="1:10" ht="14.4" x14ac:dyDescent="0.3">
      <c r="A1280" s="110" t="str">
        <f t="shared" si="20"/>
        <v>lak00011</v>
      </c>
      <c r="B1280" s="101" t="s">
        <v>1525</v>
      </c>
      <c r="C1280" s="101" t="s">
        <v>1526</v>
      </c>
      <c r="D1280" s="102">
        <v>1</v>
      </c>
      <c r="E1280" s="101" t="s">
        <v>35</v>
      </c>
      <c r="F1280" s="102">
        <v>1</v>
      </c>
      <c r="G1280" s="103">
        <v>2601</v>
      </c>
      <c r="H1280" s="101"/>
      <c r="I1280" s="101"/>
      <c r="J1280" s="111"/>
    </row>
    <row r="1281" spans="1:10" ht="14.4" x14ac:dyDescent="0.3">
      <c r="A1281" s="110" t="str">
        <f t="shared" si="20"/>
        <v>vyrez_4501</v>
      </c>
      <c r="B1281" s="101" t="s">
        <v>1536</v>
      </c>
      <c r="C1281" s="101" t="s">
        <v>1537</v>
      </c>
      <c r="D1281" s="102">
        <v>1</v>
      </c>
      <c r="E1281" s="101" t="s">
        <v>35</v>
      </c>
      <c r="F1281" s="102">
        <v>1</v>
      </c>
      <c r="G1281" s="103">
        <v>379</v>
      </c>
      <c r="H1281" s="101"/>
      <c r="I1281" s="101"/>
      <c r="J1281" s="111"/>
    </row>
    <row r="1282" spans="1:10" ht="14.4" x14ac:dyDescent="0.3">
      <c r="A1282" s="110" t="str">
        <f t="shared" si="20"/>
        <v>vyrez_6001</v>
      </c>
      <c r="B1282" s="101" t="s">
        <v>1538</v>
      </c>
      <c r="C1282" s="101" t="s">
        <v>1539</v>
      </c>
      <c r="D1282" s="102">
        <v>1</v>
      </c>
      <c r="E1282" s="101" t="s">
        <v>35</v>
      </c>
      <c r="F1282" s="102">
        <v>1</v>
      </c>
      <c r="G1282" s="103">
        <v>440</v>
      </c>
      <c r="H1282" s="101"/>
      <c r="I1282" s="101"/>
      <c r="J1282" s="111"/>
    </row>
    <row r="1283" spans="1:10" ht="14.4" x14ac:dyDescent="0.3">
      <c r="A1283" s="110" t="str">
        <f t="shared" si="20"/>
        <v>0vysekA11</v>
      </c>
      <c r="B1283" s="101" t="s">
        <v>1513</v>
      </c>
      <c r="C1283" s="101" t="s">
        <v>1514</v>
      </c>
      <c r="D1283" s="102">
        <v>1</v>
      </c>
      <c r="E1283" s="101" t="s">
        <v>35</v>
      </c>
      <c r="F1283" s="102">
        <v>1</v>
      </c>
      <c r="G1283" s="103">
        <v>318</v>
      </c>
      <c r="H1283" s="101"/>
      <c r="I1283" s="101"/>
      <c r="J1283" s="111"/>
    </row>
    <row r="1284" spans="1:10" ht="14.4" x14ac:dyDescent="0.3">
      <c r="A1284" s="110" t="str">
        <f t="shared" si="20"/>
        <v>vysekA1P1</v>
      </c>
      <c r="B1284" s="101" t="s">
        <v>1540</v>
      </c>
      <c r="C1284" s="101" t="s">
        <v>1541</v>
      </c>
      <c r="D1284" s="102">
        <v>1</v>
      </c>
      <c r="E1284" s="101" t="s">
        <v>35</v>
      </c>
      <c r="F1284" s="102">
        <v>1</v>
      </c>
      <c r="G1284" s="103">
        <v>142</v>
      </c>
      <c r="H1284" s="101"/>
      <c r="I1284" s="101"/>
      <c r="J1284" s="111"/>
    </row>
    <row r="1285" spans="1:10" ht="14.4" x14ac:dyDescent="0.3">
      <c r="A1285" s="110" t="str">
        <f t="shared" si="20"/>
        <v>vysekB1P1</v>
      </c>
      <c r="B1285" s="101" t="s">
        <v>1544</v>
      </c>
      <c r="C1285" s="101" t="s">
        <v>1545</v>
      </c>
      <c r="D1285" s="102">
        <v>1</v>
      </c>
      <c r="E1285" s="101" t="s">
        <v>35</v>
      </c>
      <c r="F1285" s="102">
        <v>1</v>
      </c>
      <c r="G1285" s="103">
        <v>167</v>
      </c>
      <c r="H1285" s="101"/>
      <c r="I1285" s="101"/>
      <c r="J1285" s="111"/>
    </row>
    <row r="1286" spans="1:10" ht="14.4" x14ac:dyDescent="0.3">
      <c r="A1286" s="110" t="str">
        <f t="shared" si="20"/>
        <v>vysekB2P1</v>
      </c>
      <c r="B1286" s="101" t="s">
        <v>1546</v>
      </c>
      <c r="C1286" s="101" t="s">
        <v>1547</v>
      </c>
      <c r="D1286" s="102">
        <v>1</v>
      </c>
      <c r="E1286" s="101" t="s">
        <v>35</v>
      </c>
      <c r="F1286" s="102">
        <v>1</v>
      </c>
      <c r="G1286" s="103">
        <v>318</v>
      </c>
      <c r="H1286" s="101"/>
      <c r="I1286" s="101"/>
      <c r="J1286" s="111"/>
    </row>
    <row r="1287" spans="1:10" ht="14.4" x14ac:dyDescent="0.3">
      <c r="A1287" s="110" t="str">
        <f t="shared" si="20"/>
        <v>0vysekB11</v>
      </c>
      <c r="B1287" s="101" t="s">
        <v>1517</v>
      </c>
      <c r="C1287" s="101" t="s">
        <v>1518</v>
      </c>
      <c r="D1287" s="102">
        <v>1</v>
      </c>
      <c r="E1287" s="101" t="s">
        <v>35</v>
      </c>
      <c r="F1287" s="102">
        <v>1</v>
      </c>
      <c r="G1287" s="103">
        <v>379</v>
      </c>
      <c r="H1287" s="101"/>
      <c r="I1287" s="101"/>
      <c r="J1287" s="111"/>
    </row>
    <row r="1288" spans="1:10" ht="14.4" x14ac:dyDescent="0.3">
      <c r="A1288" s="110" t="str">
        <f t="shared" si="20"/>
        <v>0vysekB21</v>
      </c>
      <c r="B1288" s="101" t="s">
        <v>1519</v>
      </c>
      <c r="C1288" s="101" t="s">
        <v>1520</v>
      </c>
      <c r="D1288" s="102">
        <v>1</v>
      </c>
      <c r="E1288" s="101" t="s">
        <v>35</v>
      </c>
      <c r="F1288" s="102">
        <v>1</v>
      </c>
      <c r="G1288" s="103">
        <v>520</v>
      </c>
      <c r="H1288" s="101"/>
      <c r="I1288" s="101"/>
      <c r="J1288" s="111"/>
    </row>
    <row r="1289" spans="1:10" ht="14.4" x14ac:dyDescent="0.3">
      <c r="A1289" s="110" t="str">
        <f t="shared" si="20"/>
        <v>0vysekC11</v>
      </c>
      <c r="B1289" s="101" t="s">
        <v>1521</v>
      </c>
      <c r="C1289" s="101" t="s">
        <v>1522</v>
      </c>
      <c r="D1289" s="102">
        <v>1</v>
      </c>
      <c r="E1289" s="101" t="s">
        <v>35</v>
      </c>
      <c r="F1289" s="102">
        <v>1</v>
      </c>
      <c r="G1289" s="103">
        <v>318</v>
      </c>
      <c r="H1289" s="101"/>
      <c r="I1289" s="101"/>
      <c r="J1289" s="111"/>
    </row>
    <row r="1290" spans="1:10" ht="14.4" x14ac:dyDescent="0.3">
      <c r="A1290" s="110" t="str">
        <f t="shared" si="20"/>
        <v>0vysekC21</v>
      </c>
      <c r="B1290" s="101" t="s">
        <v>1523</v>
      </c>
      <c r="C1290" s="101" t="s">
        <v>1524</v>
      </c>
      <c r="D1290" s="102">
        <v>1</v>
      </c>
      <c r="E1290" s="101" t="s">
        <v>35</v>
      </c>
      <c r="F1290" s="102">
        <v>1</v>
      </c>
      <c r="G1290" s="103">
        <v>484</v>
      </c>
      <c r="H1290" s="101"/>
      <c r="I1290" s="101"/>
      <c r="J1290" s="111"/>
    </row>
    <row r="1291" spans="1:10" ht="14.4" x14ac:dyDescent="0.3">
      <c r="A1291" s="110" t="str">
        <f t="shared" si="20"/>
        <v>003vysek1</v>
      </c>
      <c r="B1291" s="101" t="s">
        <v>1507</v>
      </c>
      <c r="C1291" s="101" t="s">
        <v>1508</v>
      </c>
      <c r="D1291" s="102">
        <v>1</v>
      </c>
      <c r="E1291" s="101" t="s">
        <v>35</v>
      </c>
      <c r="F1291" s="102">
        <v>1</v>
      </c>
      <c r="G1291" s="103">
        <v>80</v>
      </c>
      <c r="H1291" s="101"/>
      <c r="I1291" s="101"/>
      <c r="J1291" s="111"/>
    </row>
    <row r="1292" spans="1:10" ht="14.4" x14ac:dyDescent="0.3">
      <c r="A1292" s="110" t="str">
        <f t="shared" si="20"/>
        <v>004vysek1</v>
      </c>
      <c r="B1292" s="101" t="s">
        <v>1509</v>
      </c>
      <c r="C1292" s="101" t="s">
        <v>1510</v>
      </c>
      <c r="D1292" s="102">
        <v>1</v>
      </c>
      <c r="E1292" s="101" t="s">
        <v>35</v>
      </c>
      <c r="F1292" s="102">
        <v>1</v>
      </c>
      <c r="G1292" s="103">
        <v>80</v>
      </c>
      <c r="H1292" s="101"/>
      <c r="I1292" s="101"/>
      <c r="J1292" s="111"/>
    </row>
    <row r="1293" spans="1:10" ht="14.4" x14ac:dyDescent="0.3">
      <c r="A1293" s="110" t="str">
        <f t="shared" si="20"/>
        <v>vysekA2P1</v>
      </c>
      <c r="B1293" s="101" t="s">
        <v>1542</v>
      </c>
      <c r="C1293" s="101" t="s">
        <v>1543</v>
      </c>
      <c r="D1293" s="102">
        <v>1</v>
      </c>
      <c r="E1293" s="101" t="s">
        <v>35</v>
      </c>
      <c r="F1293" s="102">
        <v>1</v>
      </c>
      <c r="G1293" s="103">
        <v>267</v>
      </c>
      <c r="H1293" s="101"/>
      <c r="I1293" s="101"/>
      <c r="J1293" s="111"/>
    </row>
    <row r="1294" spans="1:10" ht="14.4" x14ac:dyDescent="0.3">
      <c r="A1294" s="110" t="str">
        <f t="shared" si="20"/>
        <v>T1020/R51</v>
      </c>
      <c r="B1294" s="101" t="s">
        <v>1529</v>
      </c>
      <c r="C1294" s="101" t="s">
        <v>1530</v>
      </c>
      <c r="D1294" s="102">
        <v>1</v>
      </c>
      <c r="E1294" s="101" t="s">
        <v>1344</v>
      </c>
      <c r="F1294" s="102">
        <v>1</v>
      </c>
      <c r="G1294" s="103">
        <v>18</v>
      </c>
      <c r="H1294" s="101"/>
      <c r="I1294" s="101"/>
      <c r="J1294" s="111"/>
    </row>
    <row r="1295" spans="1:10" ht="14.4" x14ac:dyDescent="0.3">
      <c r="A1295" s="110" t="str">
        <f t="shared" si="20"/>
        <v>0vysekA21</v>
      </c>
      <c r="B1295" s="101" t="s">
        <v>1515</v>
      </c>
      <c r="C1295" s="101" t="s">
        <v>1516</v>
      </c>
      <c r="D1295" s="102">
        <v>1</v>
      </c>
      <c r="E1295" s="101" t="s">
        <v>35</v>
      </c>
      <c r="F1295" s="102">
        <v>1</v>
      </c>
      <c r="G1295" s="103">
        <v>484</v>
      </c>
      <c r="H1295" s="101"/>
      <c r="I1295" s="101"/>
      <c r="J1295" s="111"/>
    </row>
    <row r="1296" spans="1:10" ht="14.4" x14ac:dyDescent="0.3">
      <c r="A1296" s="110" t="str">
        <f t="shared" si="20"/>
        <v>T1005/R51</v>
      </c>
      <c r="B1296" s="101" t="s">
        <v>1527</v>
      </c>
      <c r="C1296" s="101" t="s">
        <v>1528</v>
      </c>
      <c r="D1296" s="102">
        <v>1</v>
      </c>
      <c r="E1296" s="101" t="s">
        <v>1344</v>
      </c>
      <c r="F1296" s="102">
        <v>1</v>
      </c>
      <c r="G1296" s="103">
        <v>12</v>
      </c>
      <c r="H1296" s="101"/>
      <c r="I1296" s="101"/>
      <c r="J1296" s="111"/>
    </row>
  </sheetData>
  <sheetProtection algorithmName="SHA-512" hashValue="5jmejsDxoUW/BnN4nAvHDyuqBdlLMpdYgwwmeETk5f56Fzse7myG4NwQBaJApu6lkcCcCQ9v/zGOyeUtRVW1Xw==" saltValue="kHsnnoT+Jz1yeE5H9dE7Yg==" spinCount="100000" sheet="1" objects="1" scenarios="1"/>
  <autoFilter ref="A1:J1296" xr:uid="{B6AFE9C2-5949-45C0-A2D7-A836078406F2}"/>
  <phoneticPr fontId="9" type="noConversion"/>
  <pageMargins left="0" right="0" top="0" bottom="0" header="0" footer="0"/>
  <pageSetup paperSize="0" firstPageNumber="0" fitToWidth="0" fitToHeight="0" orientation="landscape" useFirstPageNumber="1" horizontalDpi="0" verticalDpi="0" copies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1269-63FC-4617-B0DC-3C243428C2AE}">
  <dimension ref="A1:J1823"/>
  <sheetViews>
    <sheetView workbookViewId="0">
      <selection sqref="A1:XFD1048576"/>
    </sheetView>
  </sheetViews>
  <sheetFormatPr defaultColWidth="12.109375" defaultRowHeight="13.2" x14ac:dyDescent="0.3"/>
  <cols>
    <col min="1" max="1" width="12.109375" style="71"/>
    <col min="2" max="2" width="16.109375" style="71" customWidth="1"/>
    <col min="3" max="3" width="47.109375" style="71" customWidth="1"/>
    <col min="4" max="4" width="28.44140625" style="71" customWidth="1"/>
    <col min="5" max="5" width="9.109375" style="71" customWidth="1"/>
    <col min="6" max="6" width="28.88671875" style="71" customWidth="1"/>
    <col min="7" max="8" width="11.44140625" style="71" customWidth="1"/>
    <col min="9" max="9" width="13.44140625" style="71" customWidth="1"/>
    <col min="10" max="10" width="13.5546875" style="71" customWidth="1"/>
    <col min="11" max="16384" width="12.109375" style="71"/>
  </cols>
  <sheetData>
    <row r="1" spans="1:10" ht="15.75" customHeight="1" x14ac:dyDescent="0.3">
      <c r="A1" s="78" t="s">
        <v>2577</v>
      </c>
      <c r="B1" s="78" t="s">
        <v>1</v>
      </c>
      <c r="C1" s="78" t="s">
        <v>2</v>
      </c>
      <c r="D1" s="78" t="s">
        <v>2549</v>
      </c>
      <c r="E1" s="78" t="s">
        <v>2548</v>
      </c>
      <c r="F1" s="78" t="s">
        <v>3</v>
      </c>
      <c r="G1" s="78" t="s">
        <v>2547</v>
      </c>
      <c r="H1" s="78" t="s">
        <v>2546</v>
      </c>
      <c r="I1" s="78" t="s">
        <v>2545</v>
      </c>
      <c r="J1" s="78" t="s">
        <v>2544</v>
      </c>
    </row>
    <row r="2" spans="1:10" ht="15" customHeight="1" x14ac:dyDescent="0.3">
      <c r="A2" s="75" t="str">
        <f>_xlfn.CONCAT(B2,F2)</f>
        <v>K18/B/131</v>
      </c>
      <c r="B2" s="101" t="s">
        <v>13</v>
      </c>
      <c r="C2" s="101" t="s">
        <v>14</v>
      </c>
      <c r="D2" s="102">
        <v>1</v>
      </c>
      <c r="E2" s="101" t="s">
        <v>6</v>
      </c>
      <c r="F2" s="102">
        <f>D2</f>
        <v>1</v>
      </c>
      <c r="G2" s="103">
        <v>35</v>
      </c>
      <c r="H2" s="75" t="s">
        <v>7</v>
      </c>
      <c r="I2" s="75" t="s">
        <v>8</v>
      </c>
      <c r="J2" s="75" t="s">
        <v>7</v>
      </c>
    </row>
    <row r="3" spans="1:10" ht="15" customHeight="1" x14ac:dyDescent="0.3">
      <c r="A3" s="75" t="str">
        <f t="shared" ref="A3:A66" si="0">_xlfn.CONCAT(B3,F3)</f>
        <v>K18/B/011</v>
      </c>
      <c r="B3" s="101" t="s">
        <v>4</v>
      </c>
      <c r="C3" s="101" t="s">
        <v>5</v>
      </c>
      <c r="D3" s="102">
        <v>1</v>
      </c>
      <c r="E3" s="101" t="s">
        <v>6</v>
      </c>
      <c r="F3" s="102">
        <f t="shared" ref="F3:F15" si="1">D3</f>
        <v>1</v>
      </c>
      <c r="G3" s="103">
        <v>35</v>
      </c>
      <c r="H3" s="72" t="s">
        <v>7</v>
      </c>
      <c r="I3" s="72" t="s">
        <v>8</v>
      </c>
      <c r="J3" s="72" t="s">
        <v>7</v>
      </c>
    </row>
    <row r="4" spans="1:10" ht="15" customHeight="1" x14ac:dyDescent="0.3">
      <c r="A4" s="75" t="str">
        <f t="shared" si="0"/>
        <v>K18/B/021</v>
      </c>
      <c r="B4" s="101" t="s">
        <v>9</v>
      </c>
      <c r="C4" s="101" t="s">
        <v>10</v>
      </c>
      <c r="D4" s="102">
        <v>1</v>
      </c>
      <c r="E4" s="101" t="s">
        <v>6</v>
      </c>
      <c r="F4" s="102">
        <f t="shared" si="1"/>
        <v>1</v>
      </c>
      <c r="G4" s="103">
        <v>35</v>
      </c>
      <c r="H4" s="75" t="s">
        <v>7</v>
      </c>
      <c r="I4" s="75" t="s">
        <v>8</v>
      </c>
      <c r="J4" s="75" t="s">
        <v>7</v>
      </c>
    </row>
    <row r="5" spans="1:10" ht="15" customHeight="1" x14ac:dyDescent="0.3">
      <c r="A5" s="75" t="str">
        <f t="shared" si="0"/>
        <v>K18/B/031</v>
      </c>
      <c r="B5" s="101" t="s">
        <v>11</v>
      </c>
      <c r="C5" s="101" t="s">
        <v>12</v>
      </c>
      <c r="D5" s="102">
        <v>1</v>
      </c>
      <c r="E5" s="101" t="s">
        <v>6</v>
      </c>
      <c r="F5" s="102">
        <f t="shared" si="1"/>
        <v>1</v>
      </c>
      <c r="G5" s="103">
        <v>35</v>
      </c>
      <c r="H5" s="72" t="s">
        <v>7</v>
      </c>
      <c r="I5" s="72" t="s">
        <v>8</v>
      </c>
      <c r="J5" s="72" t="s">
        <v>7</v>
      </c>
    </row>
    <row r="6" spans="1:10" ht="15" customHeight="1" x14ac:dyDescent="0.3">
      <c r="A6" s="75" t="str">
        <f t="shared" si="0"/>
        <v>K18/B/071</v>
      </c>
      <c r="B6" s="101" t="s">
        <v>2585</v>
      </c>
      <c r="C6" s="101" t="s">
        <v>2586</v>
      </c>
      <c r="D6" s="102">
        <v>1</v>
      </c>
      <c r="E6" s="101" t="s">
        <v>6</v>
      </c>
      <c r="F6" s="102">
        <f t="shared" si="1"/>
        <v>1</v>
      </c>
      <c r="G6" s="103">
        <v>35</v>
      </c>
      <c r="H6" s="75" t="s">
        <v>7</v>
      </c>
      <c r="I6" s="75" t="s">
        <v>8</v>
      </c>
      <c r="J6" s="75" t="s">
        <v>7</v>
      </c>
    </row>
    <row r="7" spans="1:10" ht="15" customHeight="1" x14ac:dyDescent="0.3">
      <c r="A7" s="75" t="str">
        <f t="shared" si="0"/>
        <v>K18/B/06100</v>
      </c>
      <c r="B7" s="101" t="s">
        <v>17</v>
      </c>
      <c r="C7" s="101" t="s">
        <v>18</v>
      </c>
      <c r="D7" s="102">
        <v>100</v>
      </c>
      <c r="E7" s="101" t="s">
        <v>6</v>
      </c>
      <c r="F7" s="102">
        <f t="shared" si="1"/>
        <v>100</v>
      </c>
      <c r="G7" s="103">
        <v>35</v>
      </c>
      <c r="H7" s="72" t="s">
        <v>7</v>
      </c>
      <c r="I7" s="72" t="s">
        <v>8</v>
      </c>
      <c r="J7" s="72" t="s">
        <v>7</v>
      </c>
    </row>
    <row r="8" spans="1:10" ht="15" customHeight="1" x14ac:dyDescent="0.3">
      <c r="A8" s="75" t="str">
        <f t="shared" si="0"/>
        <v>K18/B/05100</v>
      </c>
      <c r="B8" s="101" t="s">
        <v>15</v>
      </c>
      <c r="C8" s="101" t="s">
        <v>16</v>
      </c>
      <c r="D8" s="102">
        <v>100</v>
      </c>
      <c r="E8" s="101" t="s">
        <v>6</v>
      </c>
      <c r="F8" s="102">
        <f t="shared" si="1"/>
        <v>100</v>
      </c>
      <c r="G8" s="103">
        <v>35</v>
      </c>
      <c r="H8" s="75" t="s">
        <v>7</v>
      </c>
      <c r="I8" s="75" t="s">
        <v>8</v>
      </c>
      <c r="J8" s="75" t="s">
        <v>7</v>
      </c>
    </row>
    <row r="9" spans="1:10" ht="15" customHeight="1" x14ac:dyDescent="0.3">
      <c r="A9" s="75" t="str">
        <f t="shared" si="0"/>
        <v>K18/B/08100</v>
      </c>
      <c r="B9" s="101" t="s">
        <v>19</v>
      </c>
      <c r="C9" s="101" t="s">
        <v>20</v>
      </c>
      <c r="D9" s="102">
        <v>100</v>
      </c>
      <c r="E9" s="101" t="s">
        <v>6</v>
      </c>
      <c r="F9" s="102">
        <f t="shared" si="1"/>
        <v>100</v>
      </c>
      <c r="G9" s="103">
        <v>35</v>
      </c>
      <c r="H9" s="72" t="s">
        <v>7</v>
      </c>
      <c r="I9" s="72" t="s">
        <v>8</v>
      </c>
      <c r="J9" s="72" t="s">
        <v>7</v>
      </c>
    </row>
    <row r="10" spans="1:10" ht="15" customHeight="1" x14ac:dyDescent="0.3">
      <c r="A10" s="75" t="str">
        <f t="shared" si="0"/>
        <v>K18/B/14100</v>
      </c>
      <c r="B10" s="101" t="s">
        <v>21</v>
      </c>
      <c r="C10" s="101" t="s">
        <v>22</v>
      </c>
      <c r="D10" s="102">
        <v>100</v>
      </c>
      <c r="E10" s="101" t="s">
        <v>6</v>
      </c>
      <c r="F10" s="102">
        <f t="shared" si="1"/>
        <v>100</v>
      </c>
      <c r="G10" s="103">
        <v>35</v>
      </c>
      <c r="H10" s="75" t="s">
        <v>7</v>
      </c>
      <c r="I10" s="75" t="s">
        <v>8</v>
      </c>
      <c r="J10" s="75" t="s">
        <v>7</v>
      </c>
    </row>
    <row r="11" spans="1:10" ht="15" customHeight="1" x14ac:dyDescent="0.3">
      <c r="A11" s="75" t="str">
        <f t="shared" si="0"/>
        <v>K18/B/15100</v>
      </c>
      <c r="B11" s="101" t="s">
        <v>23</v>
      </c>
      <c r="C11" s="101" t="s">
        <v>24</v>
      </c>
      <c r="D11" s="102">
        <v>100</v>
      </c>
      <c r="E11" s="101" t="s">
        <v>6</v>
      </c>
      <c r="F11" s="102">
        <f t="shared" si="1"/>
        <v>100</v>
      </c>
      <c r="G11" s="103">
        <v>35</v>
      </c>
      <c r="H11" s="72" t="s">
        <v>7</v>
      </c>
      <c r="I11" s="72" t="s">
        <v>8</v>
      </c>
      <c r="J11" s="72" t="s">
        <v>7</v>
      </c>
    </row>
    <row r="12" spans="1:10" ht="15" customHeight="1" x14ac:dyDescent="0.3">
      <c r="A12" s="75" t="str">
        <f t="shared" si="0"/>
        <v>K38/011</v>
      </c>
      <c r="B12" s="101" t="s">
        <v>27</v>
      </c>
      <c r="C12" s="101" t="s">
        <v>28</v>
      </c>
      <c r="D12" s="102">
        <v>1</v>
      </c>
      <c r="E12" s="101" t="s">
        <v>6</v>
      </c>
      <c r="F12" s="102">
        <f t="shared" si="1"/>
        <v>1</v>
      </c>
      <c r="G12" s="103">
        <v>103</v>
      </c>
      <c r="H12" s="75" t="s">
        <v>7</v>
      </c>
      <c r="I12" s="75" t="s">
        <v>8</v>
      </c>
      <c r="J12" s="75" t="s">
        <v>7</v>
      </c>
    </row>
    <row r="13" spans="1:10" ht="15" customHeight="1" x14ac:dyDescent="0.3">
      <c r="A13" s="75" t="str">
        <f t="shared" si="0"/>
        <v>K36/021</v>
      </c>
      <c r="B13" s="101" t="s">
        <v>25</v>
      </c>
      <c r="C13" s="101" t="s">
        <v>26</v>
      </c>
      <c r="D13" s="102">
        <v>1</v>
      </c>
      <c r="E13" s="101" t="s">
        <v>6</v>
      </c>
      <c r="F13" s="102">
        <f t="shared" si="1"/>
        <v>1</v>
      </c>
      <c r="G13" s="103">
        <v>103</v>
      </c>
      <c r="H13" s="72" t="s">
        <v>7</v>
      </c>
      <c r="I13" s="72" t="s">
        <v>8</v>
      </c>
      <c r="J13" s="72" t="s">
        <v>7</v>
      </c>
    </row>
    <row r="14" spans="1:10" ht="15" customHeight="1" x14ac:dyDescent="0.3">
      <c r="A14" s="75" t="str">
        <f t="shared" si="0"/>
        <v>S18 P02561</v>
      </c>
      <c r="B14" s="101" t="s">
        <v>29</v>
      </c>
      <c r="C14" s="101" t="s">
        <v>30</v>
      </c>
      <c r="D14" s="102">
        <v>1</v>
      </c>
      <c r="E14" s="101" t="s">
        <v>6</v>
      </c>
      <c r="F14" s="102">
        <f t="shared" si="1"/>
        <v>1</v>
      </c>
      <c r="G14" s="103">
        <v>60</v>
      </c>
      <c r="H14" s="75" t="s">
        <v>7</v>
      </c>
      <c r="I14" s="75" t="s">
        <v>8</v>
      </c>
      <c r="J14" s="75" t="s">
        <v>7</v>
      </c>
    </row>
    <row r="15" spans="1:10" ht="15" customHeight="1" x14ac:dyDescent="0.3">
      <c r="A15" s="75" t="str">
        <f t="shared" si="0"/>
        <v>UL18/Al3</v>
      </c>
      <c r="B15" s="101" t="s">
        <v>38</v>
      </c>
      <c r="C15" s="101" t="s">
        <v>39</v>
      </c>
      <c r="D15" s="102">
        <v>3</v>
      </c>
      <c r="E15" s="101" t="s">
        <v>6</v>
      </c>
      <c r="F15" s="102">
        <f t="shared" si="1"/>
        <v>3</v>
      </c>
      <c r="G15" s="103">
        <v>103</v>
      </c>
      <c r="H15" s="72" t="s">
        <v>7</v>
      </c>
      <c r="I15" s="72" t="s">
        <v>8</v>
      </c>
      <c r="J15" s="72" t="s">
        <v>7</v>
      </c>
    </row>
    <row r="16" spans="1:10" ht="15" customHeight="1" x14ac:dyDescent="0.3">
      <c r="A16" s="75" t="str">
        <f t="shared" si="0"/>
        <v>UL18/Al150</v>
      </c>
      <c r="B16" s="101" t="s">
        <v>38</v>
      </c>
      <c r="C16" s="101" t="s">
        <v>39</v>
      </c>
      <c r="D16" s="102">
        <v>3</v>
      </c>
      <c r="E16" s="101" t="s">
        <v>6</v>
      </c>
      <c r="F16" s="103">
        <v>150</v>
      </c>
      <c r="G16" s="103">
        <v>100</v>
      </c>
      <c r="H16" s="75" t="s">
        <v>7</v>
      </c>
      <c r="I16" s="75" t="s">
        <v>8</v>
      </c>
      <c r="J16" s="75" t="s">
        <v>7</v>
      </c>
    </row>
    <row r="17" spans="1:10" ht="15" customHeight="1" x14ac:dyDescent="0.3">
      <c r="A17" s="75" t="str">
        <f t="shared" si="0"/>
        <v>UL18/Ne150</v>
      </c>
      <c r="B17" s="101" t="s">
        <v>40</v>
      </c>
      <c r="C17" s="101" t="s">
        <v>41</v>
      </c>
      <c r="D17" s="102">
        <v>3</v>
      </c>
      <c r="E17" s="101" t="s">
        <v>6</v>
      </c>
      <c r="F17" s="103">
        <v>150</v>
      </c>
      <c r="G17" s="103">
        <v>100</v>
      </c>
      <c r="H17" s="72" t="s">
        <v>7</v>
      </c>
      <c r="I17" s="72" t="s">
        <v>8</v>
      </c>
      <c r="J17" s="72" t="s">
        <v>7</v>
      </c>
    </row>
    <row r="18" spans="1:10" ht="15" customHeight="1" x14ac:dyDescent="0.3">
      <c r="A18" s="75" t="str">
        <f t="shared" si="0"/>
        <v>UL18/Ne3</v>
      </c>
      <c r="B18" s="101" t="s">
        <v>40</v>
      </c>
      <c r="C18" s="101" t="s">
        <v>41</v>
      </c>
      <c r="D18" s="102">
        <v>3</v>
      </c>
      <c r="E18" s="101" t="s">
        <v>6</v>
      </c>
      <c r="F18" s="102">
        <f t="shared" ref="F18:F19" si="2">D18</f>
        <v>3</v>
      </c>
      <c r="G18" s="103">
        <v>103</v>
      </c>
      <c r="H18" s="75" t="s">
        <v>7</v>
      </c>
      <c r="I18" s="75" t="s">
        <v>8</v>
      </c>
      <c r="J18" s="75" t="s">
        <v>7</v>
      </c>
    </row>
    <row r="19" spans="1:10" ht="15" customHeight="1" x14ac:dyDescent="0.3">
      <c r="A19" s="75" t="str">
        <f t="shared" si="0"/>
        <v>UL18/r/Al1</v>
      </c>
      <c r="B19" s="101" t="s">
        <v>42</v>
      </c>
      <c r="C19" s="101" t="s">
        <v>43</v>
      </c>
      <c r="D19" s="102">
        <v>1</v>
      </c>
      <c r="E19" s="101" t="s">
        <v>35</v>
      </c>
      <c r="F19" s="102">
        <f t="shared" si="2"/>
        <v>1</v>
      </c>
      <c r="G19" s="103">
        <v>29</v>
      </c>
      <c r="H19" s="72" t="s">
        <v>7</v>
      </c>
      <c r="I19" s="72" t="s">
        <v>8</v>
      </c>
      <c r="J19" s="72" t="s">
        <v>7</v>
      </c>
    </row>
    <row r="20" spans="1:10" ht="15" customHeight="1" x14ac:dyDescent="0.3">
      <c r="A20" s="75" t="str">
        <f t="shared" si="0"/>
        <v>UL18/r/Al100</v>
      </c>
      <c r="B20" s="101" t="s">
        <v>42</v>
      </c>
      <c r="C20" s="101" t="s">
        <v>43</v>
      </c>
      <c r="D20" s="102">
        <v>1</v>
      </c>
      <c r="E20" s="101" t="s">
        <v>35</v>
      </c>
      <c r="F20" s="103">
        <v>100</v>
      </c>
      <c r="G20" s="103">
        <v>28</v>
      </c>
      <c r="H20" s="75" t="s">
        <v>7</v>
      </c>
      <c r="I20" s="75" t="s">
        <v>8</v>
      </c>
      <c r="J20" s="75" t="s">
        <v>7</v>
      </c>
    </row>
    <row r="21" spans="1:10" ht="15" customHeight="1" x14ac:dyDescent="0.3">
      <c r="A21" s="75" t="str">
        <f t="shared" si="0"/>
        <v>UL18/r/Ne100</v>
      </c>
      <c r="B21" s="101" t="s">
        <v>44</v>
      </c>
      <c r="C21" s="101" t="s">
        <v>45</v>
      </c>
      <c r="D21" s="102">
        <v>1</v>
      </c>
      <c r="E21" s="101" t="s">
        <v>35</v>
      </c>
      <c r="F21" s="103">
        <v>100</v>
      </c>
      <c r="G21" s="103">
        <v>28</v>
      </c>
      <c r="H21" s="72" t="s">
        <v>7</v>
      </c>
      <c r="I21" s="72" t="s">
        <v>8</v>
      </c>
      <c r="J21" s="72" t="s">
        <v>7</v>
      </c>
    </row>
    <row r="22" spans="1:10" ht="15" customHeight="1" x14ac:dyDescent="0.3">
      <c r="A22" s="75" t="str">
        <f t="shared" si="0"/>
        <v>UL18/r/Ne1</v>
      </c>
      <c r="B22" s="101" t="s">
        <v>44</v>
      </c>
      <c r="C22" s="101" t="s">
        <v>45</v>
      </c>
      <c r="D22" s="102">
        <v>1</v>
      </c>
      <c r="E22" s="101" t="s">
        <v>35</v>
      </c>
      <c r="F22" s="102">
        <f>D22</f>
        <v>1</v>
      </c>
      <c r="G22" s="103">
        <v>29</v>
      </c>
      <c r="H22" s="75" t="s">
        <v>7</v>
      </c>
      <c r="I22" s="75" t="s">
        <v>8</v>
      </c>
      <c r="J22" s="75" t="s">
        <v>7</v>
      </c>
    </row>
    <row r="23" spans="1:10" ht="15" customHeight="1" x14ac:dyDescent="0.3">
      <c r="A23" s="75" t="str">
        <f t="shared" si="0"/>
        <v>U38/Nat100,8</v>
      </c>
      <c r="B23" s="101" t="s">
        <v>31</v>
      </c>
      <c r="C23" s="101" t="s">
        <v>32</v>
      </c>
      <c r="D23" s="102">
        <v>4.2</v>
      </c>
      <c r="E23" s="101" t="s">
        <v>6</v>
      </c>
      <c r="F23" s="103">
        <v>100.8</v>
      </c>
      <c r="G23" s="103">
        <v>202</v>
      </c>
      <c r="H23" s="72" t="s">
        <v>7</v>
      </c>
      <c r="I23" s="72" t="s">
        <v>8</v>
      </c>
      <c r="J23" s="72" t="s">
        <v>7</v>
      </c>
    </row>
    <row r="24" spans="1:10" ht="15" customHeight="1" x14ac:dyDescent="0.3">
      <c r="A24" s="75" t="str">
        <f t="shared" si="0"/>
        <v>U38/Nat2,1</v>
      </c>
      <c r="B24" s="101" t="s">
        <v>31</v>
      </c>
      <c r="C24" s="101" t="s">
        <v>32</v>
      </c>
      <c r="D24" s="102">
        <v>4.2</v>
      </c>
      <c r="E24" s="101" t="s">
        <v>6</v>
      </c>
      <c r="F24" s="103">
        <v>2.1</v>
      </c>
      <c r="G24" s="103">
        <v>264</v>
      </c>
      <c r="H24" s="75" t="s">
        <v>7</v>
      </c>
      <c r="I24" s="75" t="s">
        <v>8</v>
      </c>
      <c r="J24" s="75" t="s">
        <v>7</v>
      </c>
    </row>
    <row r="25" spans="1:10" ht="15" customHeight="1" x14ac:dyDescent="0.3">
      <c r="A25" s="75" t="str">
        <f t="shared" si="0"/>
        <v>U38/Nat4,2</v>
      </c>
      <c r="B25" s="101" t="s">
        <v>31</v>
      </c>
      <c r="C25" s="101" t="s">
        <v>32</v>
      </c>
      <c r="D25" s="102">
        <v>4.2</v>
      </c>
      <c r="E25" s="101" t="s">
        <v>6</v>
      </c>
      <c r="F25" s="103">
        <v>4.2</v>
      </c>
      <c r="G25" s="103">
        <v>249</v>
      </c>
      <c r="H25" s="72" t="s">
        <v>7</v>
      </c>
      <c r="I25" s="72" t="s">
        <v>8</v>
      </c>
      <c r="J25" s="72" t="s">
        <v>7</v>
      </c>
    </row>
    <row r="26" spans="1:10" ht="15" customHeight="1" x14ac:dyDescent="0.3">
      <c r="A26" s="75" t="str">
        <f t="shared" si="0"/>
        <v>U38/p/Nat30</v>
      </c>
      <c r="B26" s="101" t="s">
        <v>33</v>
      </c>
      <c r="C26" s="101" t="s">
        <v>34</v>
      </c>
      <c r="D26" s="102">
        <v>1</v>
      </c>
      <c r="E26" s="101" t="s">
        <v>35</v>
      </c>
      <c r="F26" s="103">
        <v>30</v>
      </c>
      <c r="G26" s="103">
        <v>149</v>
      </c>
      <c r="H26" s="75" t="s">
        <v>7</v>
      </c>
      <c r="I26" s="75" t="s">
        <v>8</v>
      </c>
      <c r="J26" s="75" t="s">
        <v>7</v>
      </c>
    </row>
    <row r="27" spans="1:10" ht="15" customHeight="1" x14ac:dyDescent="0.3">
      <c r="A27" s="75" t="str">
        <f t="shared" si="0"/>
        <v>U38/p/Nat1</v>
      </c>
      <c r="B27" s="101" t="s">
        <v>33</v>
      </c>
      <c r="C27" s="101" t="s">
        <v>34</v>
      </c>
      <c r="D27" s="102">
        <v>1</v>
      </c>
      <c r="E27" s="101" t="s">
        <v>35</v>
      </c>
      <c r="F27" s="102">
        <f t="shared" ref="F27:F28" si="3">D27</f>
        <v>1</v>
      </c>
      <c r="G27" s="103">
        <v>171</v>
      </c>
      <c r="H27" s="72" t="s">
        <v>7</v>
      </c>
      <c r="I27" s="72" t="s">
        <v>8</v>
      </c>
      <c r="J27" s="72" t="s">
        <v>7</v>
      </c>
    </row>
    <row r="28" spans="1:10" ht="15" customHeight="1" x14ac:dyDescent="0.3">
      <c r="A28" s="75" t="str">
        <f t="shared" si="0"/>
        <v>U38/r/Nat1</v>
      </c>
      <c r="B28" s="101" t="s">
        <v>36</v>
      </c>
      <c r="C28" s="101" t="s">
        <v>37</v>
      </c>
      <c r="D28" s="102">
        <v>1</v>
      </c>
      <c r="E28" s="101" t="s">
        <v>35</v>
      </c>
      <c r="F28" s="102">
        <f t="shared" si="3"/>
        <v>1</v>
      </c>
      <c r="G28" s="103">
        <v>171</v>
      </c>
      <c r="H28" s="75" t="s">
        <v>7</v>
      </c>
      <c r="I28" s="75" t="s">
        <v>8</v>
      </c>
      <c r="J28" s="75" t="s">
        <v>7</v>
      </c>
    </row>
    <row r="29" spans="1:10" ht="15" customHeight="1" x14ac:dyDescent="0.3">
      <c r="A29" s="75" t="str">
        <f t="shared" si="0"/>
        <v>U38/r/Nat30</v>
      </c>
      <c r="B29" s="101" t="s">
        <v>36</v>
      </c>
      <c r="C29" s="101" t="s">
        <v>37</v>
      </c>
      <c r="D29" s="102">
        <v>1</v>
      </c>
      <c r="E29" s="101" t="s">
        <v>35</v>
      </c>
      <c r="F29" s="103">
        <v>30</v>
      </c>
      <c r="G29" s="103">
        <v>149</v>
      </c>
      <c r="H29" s="72" t="s">
        <v>7</v>
      </c>
      <c r="I29" s="72" t="s">
        <v>8</v>
      </c>
      <c r="J29" s="72" t="s">
        <v>7</v>
      </c>
    </row>
    <row r="30" spans="1:10" ht="15" customHeight="1" x14ac:dyDescent="0.3">
      <c r="A30" s="75" t="str">
        <f t="shared" si="0"/>
        <v>T1005/Nat3</v>
      </c>
      <c r="B30" s="101" t="s">
        <v>50</v>
      </c>
      <c r="C30" s="101" t="s">
        <v>51</v>
      </c>
      <c r="D30" s="102">
        <v>3</v>
      </c>
      <c r="E30" s="101" t="s">
        <v>6</v>
      </c>
      <c r="F30" s="103">
        <v>3</v>
      </c>
      <c r="G30" s="103">
        <v>67</v>
      </c>
      <c r="H30" s="75" t="s">
        <v>7</v>
      </c>
      <c r="I30" s="75" t="s">
        <v>8</v>
      </c>
      <c r="J30" s="75" t="s">
        <v>7</v>
      </c>
    </row>
    <row r="31" spans="1:10" ht="15" customHeight="1" x14ac:dyDescent="0.3">
      <c r="A31" s="75" t="str">
        <f t="shared" si="0"/>
        <v>T1005/Nat0,1</v>
      </c>
      <c r="B31" s="101" t="s">
        <v>50</v>
      </c>
      <c r="C31" s="101" t="s">
        <v>51</v>
      </c>
      <c r="D31" s="102">
        <v>3</v>
      </c>
      <c r="E31" s="101" t="s">
        <v>6</v>
      </c>
      <c r="F31" s="103">
        <v>0.1</v>
      </c>
      <c r="G31" s="103">
        <v>74</v>
      </c>
      <c r="H31" s="72" t="s">
        <v>7</v>
      </c>
      <c r="I31" s="72" t="s">
        <v>8</v>
      </c>
      <c r="J31" s="72" t="s">
        <v>7</v>
      </c>
    </row>
    <row r="32" spans="1:10" ht="15" customHeight="1" x14ac:dyDescent="0.3">
      <c r="A32" s="75" t="str">
        <f t="shared" si="0"/>
        <v>T1005/Nat100</v>
      </c>
      <c r="B32" s="101" t="s">
        <v>50</v>
      </c>
      <c r="C32" s="101" t="s">
        <v>51</v>
      </c>
      <c r="D32" s="102">
        <v>3</v>
      </c>
      <c r="E32" s="101" t="s">
        <v>6</v>
      </c>
      <c r="F32" s="103">
        <v>100</v>
      </c>
      <c r="G32" s="103">
        <v>59</v>
      </c>
      <c r="H32" s="75" t="s">
        <v>7</v>
      </c>
      <c r="I32" s="75" t="s">
        <v>8</v>
      </c>
      <c r="J32" s="75" t="s">
        <v>7</v>
      </c>
    </row>
    <row r="33" spans="1:10" ht="15" customHeight="1" x14ac:dyDescent="0.3">
      <c r="A33" s="75" t="str">
        <f t="shared" si="0"/>
        <v>T1005/NatR3</v>
      </c>
      <c r="B33" s="101" t="s">
        <v>52</v>
      </c>
      <c r="C33" s="101" t="s">
        <v>53</v>
      </c>
      <c r="D33" s="102">
        <v>3</v>
      </c>
      <c r="E33" s="101" t="s">
        <v>6</v>
      </c>
      <c r="F33" s="102">
        <f t="shared" ref="F33:F34" si="4">D33</f>
        <v>3</v>
      </c>
      <c r="G33" s="103">
        <v>74</v>
      </c>
      <c r="H33" s="72" t="s">
        <v>7</v>
      </c>
      <c r="I33" s="72" t="s">
        <v>8</v>
      </c>
      <c r="J33" s="72" t="s">
        <v>7</v>
      </c>
    </row>
    <row r="34" spans="1:10" ht="15" customHeight="1" x14ac:dyDescent="0.3">
      <c r="A34" s="75" t="str">
        <f t="shared" si="0"/>
        <v>T1020/AlR3</v>
      </c>
      <c r="B34" s="101" t="s">
        <v>60</v>
      </c>
      <c r="C34" s="101" t="s">
        <v>61</v>
      </c>
      <c r="D34" s="102">
        <v>3</v>
      </c>
      <c r="E34" s="101" t="s">
        <v>6</v>
      </c>
      <c r="F34" s="102">
        <f t="shared" si="4"/>
        <v>3</v>
      </c>
      <c r="G34" s="103">
        <v>86</v>
      </c>
      <c r="H34" s="75" t="s">
        <v>7</v>
      </c>
      <c r="I34" s="75" t="s">
        <v>8</v>
      </c>
      <c r="J34" s="75" t="s">
        <v>7</v>
      </c>
    </row>
    <row r="35" spans="1:10" ht="15" customHeight="1" x14ac:dyDescent="0.3">
      <c r="A35" s="75" t="str">
        <f t="shared" si="0"/>
        <v>T1005/B/Nat0,1</v>
      </c>
      <c r="B35" s="101" t="s">
        <v>48</v>
      </c>
      <c r="C35" s="101" t="s">
        <v>49</v>
      </c>
      <c r="D35" s="102">
        <v>3</v>
      </c>
      <c r="E35" s="101" t="s">
        <v>6</v>
      </c>
      <c r="F35" s="103">
        <v>0.1</v>
      </c>
      <c r="G35" s="103">
        <v>64</v>
      </c>
      <c r="H35" s="72" t="s">
        <v>7</v>
      </c>
      <c r="I35" s="72" t="s">
        <v>8</v>
      </c>
      <c r="J35" s="72" t="s">
        <v>7</v>
      </c>
    </row>
    <row r="36" spans="1:10" ht="15" customHeight="1" x14ac:dyDescent="0.3">
      <c r="A36" s="75" t="str">
        <f t="shared" si="0"/>
        <v>T1005/B/Nat3</v>
      </c>
      <c r="B36" s="101" t="s">
        <v>48</v>
      </c>
      <c r="C36" s="101" t="s">
        <v>49</v>
      </c>
      <c r="D36" s="102">
        <v>3</v>
      </c>
      <c r="E36" s="101" t="s">
        <v>6</v>
      </c>
      <c r="F36" s="103">
        <v>3</v>
      </c>
      <c r="G36" s="103">
        <v>59</v>
      </c>
      <c r="H36" s="75" t="s">
        <v>7</v>
      </c>
      <c r="I36" s="75" t="s">
        <v>8</v>
      </c>
      <c r="J36" s="75" t="s">
        <v>7</v>
      </c>
    </row>
    <row r="37" spans="1:10" ht="15" customHeight="1" x14ac:dyDescent="0.3">
      <c r="A37" s="75" t="str">
        <f t="shared" si="0"/>
        <v>T1020/Nat210</v>
      </c>
      <c r="B37" s="101" t="s">
        <v>62</v>
      </c>
      <c r="C37" s="101" t="s">
        <v>63</v>
      </c>
      <c r="D37" s="102">
        <v>3</v>
      </c>
      <c r="E37" s="101" t="s">
        <v>6</v>
      </c>
      <c r="F37" s="103">
        <v>210</v>
      </c>
      <c r="G37" s="103">
        <v>73</v>
      </c>
      <c r="H37" s="72" t="s">
        <v>7</v>
      </c>
      <c r="I37" s="72" t="s">
        <v>8</v>
      </c>
      <c r="J37" s="72" t="s">
        <v>7</v>
      </c>
    </row>
    <row r="38" spans="1:10" ht="15" customHeight="1" x14ac:dyDescent="0.3">
      <c r="A38" s="75" t="str">
        <f t="shared" si="0"/>
        <v>T1020/Nat3</v>
      </c>
      <c r="B38" s="101" t="s">
        <v>62</v>
      </c>
      <c r="C38" s="101" t="s">
        <v>63</v>
      </c>
      <c r="D38" s="102">
        <v>3</v>
      </c>
      <c r="E38" s="101" t="s">
        <v>6</v>
      </c>
      <c r="F38" s="103">
        <v>3</v>
      </c>
      <c r="G38" s="103">
        <v>78</v>
      </c>
      <c r="H38" s="75" t="s">
        <v>7</v>
      </c>
      <c r="I38" s="75" t="s">
        <v>8</v>
      </c>
      <c r="J38" s="75" t="s">
        <v>7</v>
      </c>
    </row>
    <row r="39" spans="1:10" ht="15" customHeight="1" x14ac:dyDescent="0.3">
      <c r="A39" s="75" t="str">
        <f t="shared" si="0"/>
        <v>T1020/Nat0,1</v>
      </c>
      <c r="B39" s="101" t="s">
        <v>62</v>
      </c>
      <c r="C39" s="101" t="s">
        <v>63</v>
      </c>
      <c r="D39" s="102">
        <v>3</v>
      </c>
      <c r="E39" s="101" t="s">
        <v>6</v>
      </c>
      <c r="F39" s="103">
        <v>0.1</v>
      </c>
      <c r="G39" s="103">
        <v>86</v>
      </c>
      <c r="H39" s="72" t="s">
        <v>7</v>
      </c>
      <c r="I39" s="72" t="s">
        <v>8</v>
      </c>
      <c r="J39" s="72" t="s">
        <v>7</v>
      </c>
    </row>
    <row r="40" spans="1:10" ht="15" customHeight="1" x14ac:dyDescent="0.3">
      <c r="A40" s="75" t="str">
        <f t="shared" si="0"/>
        <v>T1020/Ne0,1</v>
      </c>
      <c r="B40" s="101" t="s">
        <v>64</v>
      </c>
      <c r="C40" s="101" t="s">
        <v>65</v>
      </c>
      <c r="D40" s="102">
        <v>3</v>
      </c>
      <c r="E40" s="101" t="s">
        <v>6</v>
      </c>
      <c r="F40" s="103">
        <v>0.1</v>
      </c>
      <c r="G40" s="103">
        <v>86</v>
      </c>
      <c r="H40" s="75" t="s">
        <v>7</v>
      </c>
      <c r="I40" s="75" t="s">
        <v>8</v>
      </c>
      <c r="J40" s="75" t="s">
        <v>7</v>
      </c>
    </row>
    <row r="41" spans="1:10" ht="15" customHeight="1" x14ac:dyDescent="0.3">
      <c r="A41" s="75" t="str">
        <f t="shared" si="0"/>
        <v>T1020/Ne3</v>
      </c>
      <c r="B41" s="101" t="s">
        <v>64</v>
      </c>
      <c r="C41" s="101" t="s">
        <v>65</v>
      </c>
      <c r="D41" s="102">
        <v>3</v>
      </c>
      <c r="E41" s="101" t="s">
        <v>6</v>
      </c>
      <c r="F41" s="103">
        <v>3</v>
      </c>
      <c r="G41" s="103">
        <v>78</v>
      </c>
      <c r="H41" s="72" t="s">
        <v>7</v>
      </c>
      <c r="I41" s="72" t="s">
        <v>8</v>
      </c>
      <c r="J41" s="72" t="s">
        <v>7</v>
      </c>
    </row>
    <row r="42" spans="1:10" ht="15" customHeight="1" x14ac:dyDescent="0.3">
      <c r="A42" s="75" t="str">
        <f t="shared" si="0"/>
        <v>T1020/Ne210</v>
      </c>
      <c r="B42" s="101" t="s">
        <v>64</v>
      </c>
      <c r="C42" s="101" t="s">
        <v>65</v>
      </c>
      <c r="D42" s="102">
        <v>3</v>
      </c>
      <c r="E42" s="101" t="s">
        <v>6</v>
      </c>
      <c r="F42" s="103">
        <v>210</v>
      </c>
      <c r="G42" s="103">
        <v>73</v>
      </c>
      <c r="H42" s="75" t="s">
        <v>7</v>
      </c>
      <c r="I42" s="75" t="s">
        <v>8</v>
      </c>
      <c r="J42" s="75" t="s">
        <v>7</v>
      </c>
    </row>
    <row r="43" spans="1:10" ht="15" customHeight="1" x14ac:dyDescent="0.3">
      <c r="A43" s="75" t="str">
        <f t="shared" si="0"/>
        <v>T1020/Al0,1</v>
      </c>
      <c r="B43" s="101" t="s">
        <v>58</v>
      </c>
      <c r="C43" s="101" t="s">
        <v>59</v>
      </c>
      <c r="D43" s="102">
        <v>3</v>
      </c>
      <c r="E43" s="101" t="s">
        <v>6</v>
      </c>
      <c r="F43" s="103">
        <v>0.1</v>
      </c>
      <c r="G43" s="103">
        <v>86</v>
      </c>
      <c r="H43" s="72" t="s">
        <v>7</v>
      </c>
      <c r="I43" s="72" t="s">
        <v>8</v>
      </c>
      <c r="J43" s="72" t="s">
        <v>7</v>
      </c>
    </row>
    <row r="44" spans="1:10" ht="15" customHeight="1" x14ac:dyDescent="0.3">
      <c r="A44" s="75" t="str">
        <f t="shared" si="0"/>
        <v>T1020/Al3</v>
      </c>
      <c r="B44" s="101" t="s">
        <v>58</v>
      </c>
      <c r="C44" s="101" t="s">
        <v>59</v>
      </c>
      <c r="D44" s="102">
        <v>3</v>
      </c>
      <c r="E44" s="101" t="s">
        <v>6</v>
      </c>
      <c r="F44" s="103">
        <v>3</v>
      </c>
      <c r="G44" s="103">
        <v>78</v>
      </c>
      <c r="H44" s="75" t="s">
        <v>7</v>
      </c>
      <c r="I44" s="75" t="s">
        <v>8</v>
      </c>
      <c r="J44" s="75" t="s">
        <v>7</v>
      </c>
    </row>
    <row r="45" spans="1:10" ht="15" customHeight="1" x14ac:dyDescent="0.3">
      <c r="A45" s="75" t="str">
        <f t="shared" si="0"/>
        <v>T1020/Al210</v>
      </c>
      <c r="B45" s="101" t="s">
        <v>58</v>
      </c>
      <c r="C45" s="101" t="s">
        <v>59</v>
      </c>
      <c r="D45" s="102">
        <v>3</v>
      </c>
      <c r="E45" s="101" t="s">
        <v>6</v>
      </c>
      <c r="F45" s="103">
        <v>210</v>
      </c>
      <c r="G45" s="103">
        <v>73</v>
      </c>
      <c r="H45" s="72" t="s">
        <v>7</v>
      </c>
      <c r="I45" s="72" t="s">
        <v>8</v>
      </c>
      <c r="J45" s="72" t="s">
        <v>7</v>
      </c>
    </row>
    <row r="46" spans="1:10" ht="15" customHeight="1" x14ac:dyDescent="0.3">
      <c r="A46" s="75" t="str">
        <f t="shared" si="0"/>
        <v>T1005/NatK100</v>
      </c>
      <c r="B46" s="101" t="s">
        <v>2587</v>
      </c>
      <c r="C46" s="101" t="s">
        <v>2588</v>
      </c>
      <c r="D46" s="102">
        <v>100</v>
      </c>
      <c r="E46" s="101" t="s">
        <v>6</v>
      </c>
      <c r="F46" s="102">
        <f t="shared" ref="F46:F49" si="5">D46</f>
        <v>100</v>
      </c>
      <c r="G46" s="103">
        <v>59</v>
      </c>
      <c r="H46" s="75" t="s">
        <v>7</v>
      </c>
      <c r="I46" s="75" t="s">
        <v>8</v>
      </c>
      <c r="J46" s="75" t="s">
        <v>7</v>
      </c>
    </row>
    <row r="47" spans="1:10" ht="15" customHeight="1" x14ac:dyDescent="0.3">
      <c r="A47" s="75" t="str">
        <f t="shared" si="0"/>
        <v>T1005/B/NaR3</v>
      </c>
      <c r="B47" s="101" t="s">
        <v>46</v>
      </c>
      <c r="C47" s="101" t="s">
        <v>47</v>
      </c>
      <c r="D47" s="102">
        <v>3</v>
      </c>
      <c r="E47" s="101" t="s">
        <v>6</v>
      </c>
      <c r="F47" s="102">
        <f t="shared" si="5"/>
        <v>3</v>
      </c>
      <c r="G47" s="103">
        <v>64</v>
      </c>
      <c r="H47" s="72" t="s">
        <v>7</v>
      </c>
      <c r="I47" s="72" t="s">
        <v>8</v>
      </c>
      <c r="J47" s="72" t="s">
        <v>7</v>
      </c>
    </row>
    <row r="48" spans="1:10" ht="15" customHeight="1" x14ac:dyDescent="0.3">
      <c r="A48" s="75" t="str">
        <f t="shared" si="0"/>
        <v>T1020/NatR0,1</v>
      </c>
      <c r="B48" s="101" t="s">
        <v>2589</v>
      </c>
      <c r="C48" s="101" t="s">
        <v>2590</v>
      </c>
      <c r="D48" s="102">
        <v>0.1</v>
      </c>
      <c r="E48" s="101" t="s">
        <v>6</v>
      </c>
      <c r="F48" s="102">
        <f t="shared" si="5"/>
        <v>0.1</v>
      </c>
      <c r="G48" s="103">
        <v>86</v>
      </c>
      <c r="H48" s="75" t="s">
        <v>7</v>
      </c>
      <c r="I48" s="75" t="s">
        <v>8</v>
      </c>
      <c r="J48" s="75" t="s">
        <v>7</v>
      </c>
    </row>
    <row r="49" spans="1:10" ht="15" customHeight="1" x14ac:dyDescent="0.3">
      <c r="A49" s="75" t="str">
        <f t="shared" si="0"/>
        <v>T1020/NeR0,1</v>
      </c>
      <c r="B49" s="101" t="s">
        <v>2591</v>
      </c>
      <c r="C49" s="101" t="s">
        <v>2592</v>
      </c>
      <c r="D49" s="102">
        <v>0.1</v>
      </c>
      <c r="E49" s="101" t="s">
        <v>6</v>
      </c>
      <c r="F49" s="102">
        <f t="shared" si="5"/>
        <v>0.1</v>
      </c>
      <c r="G49" s="103">
        <v>86</v>
      </c>
      <c r="H49" s="72" t="s">
        <v>7</v>
      </c>
      <c r="I49" s="72" t="s">
        <v>8</v>
      </c>
      <c r="J49" s="72" t="s">
        <v>7</v>
      </c>
    </row>
    <row r="50" spans="1:10" ht="15" customHeight="1" x14ac:dyDescent="0.3">
      <c r="A50" s="75" t="str">
        <f t="shared" si="0"/>
        <v>T2020/Nat720</v>
      </c>
      <c r="B50" s="101" t="s">
        <v>66</v>
      </c>
      <c r="C50" s="101" t="s">
        <v>67</v>
      </c>
      <c r="D50" s="102">
        <v>3</v>
      </c>
      <c r="E50" s="101" t="s">
        <v>6</v>
      </c>
      <c r="F50" s="103">
        <v>720</v>
      </c>
      <c r="G50" s="103">
        <v>86</v>
      </c>
      <c r="H50" s="75" t="s">
        <v>7</v>
      </c>
      <c r="I50" s="75" t="s">
        <v>8</v>
      </c>
      <c r="J50" s="75" t="s">
        <v>7</v>
      </c>
    </row>
    <row r="51" spans="1:10" ht="15" customHeight="1" x14ac:dyDescent="0.3">
      <c r="A51" s="75" t="str">
        <f t="shared" si="0"/>
        <v>T2020/Nat3</v>
      </c>
      <c r="B51" s="101" t="s">
        <v>66</v>
      </c>
      <c r="C51" s="101" t="s">
        <v>67</v>
      </c>
      <c r="D51" s="102">
        <v>3</v>
      </c>
      <c r="E51" s="101" t="s">
        <v>6</v>
      </c>
      <c r="F51" s="103">
        <v>3</v>
      </c>
      <c r="G51" s="103">
        <v>94</v>
      </c>
      <c r="H51" s="72" t="s">
        <v>7</v>
      </c>
      <c r="I51" s="72" t="s">
        <v>8</v>
      </c>
      <c r="J51" s="72" t="s">
        <v>7</v>
      </c>
    </row>
    <row r="52" spans="1:10" ht="15" customHeight="1" x14ac:dyDescent="0.3">
      <c r="A52" s="75" t="str">
        <f t="shared" si="0"/>
        <v>T2020/Nat0,1</v>
      </c>
      <c r="B52" s="101" t="s">
        <v>66</v>
      </c>
      <c r="C52" s="101" t="s">
        <v>67</v>
      </c>
      <c r="D52" s="102">
        <v>3</v>
      </c>
      <c r="E52" s="101" t="s">
        <v>6</v>
      </c>
      <c r="F52" s="103">
        <v>0.1</v>
      </c>
      <c r="G52" s="103">
        <v>101</v>
      </c>
      <c r="H52" s="75" t="s">
        <v>7</v>
      </c>
      <c r="I52" s="75" t="s">
        <v>8</v>
      </c>
      <c r="J52" s="75" t="s">
        <v>7</v>
      </c>
    </row>
    <row r="53" spans="1:10" ht="15" customHeight="1" x14ac:dyDescent="0.3">
      <c r="A53" s="75" t="str">
        <f t="shared" si="0"/>
        <v>T2020/NatR0,1</v>
      </c>
      <c r="B53" s="101" t="s">
        <v>2593</v>
      </c>
      <c r="C53" s="101" t="s">
        <v>2594</v>
      </c>
      <c r="D53" s="102">
        <v>0.1</v>
      </c>
      <c r="E53" s="101" t="s">
        <v>6</v>
      </c>
      <c r="F53" s="102">
        <f>D53</f>
        <v>0.1</v>
      </c>
      <c r="G53" s="103">
        <v>101</v>
      </c>
      <c r="H53" s="72" t="s">
        <v>7</v>
      </c>
      <c r="I53" s="72" t="s">
        <v>8</v>
      </c>
      <c r="J53" s="72" t="s">
        <v>7</v>
      </c>
    </row>
    <row r="54" spans="1:10" ht="15" customHeight="1" x14ac:dyDescent="0.3">
      <c r="A54" s="75" t="str">
        <f t="shared" si="0"/>
        <v>T2020/Ne0,1</v>
      </c>
      <c r="B54" s="101" t="s">
        <v>68</v>
      </c>
      <c r="C54" s="101" t="s">
        <v>69</v>
      </c>
      <c r="D54" s="102">
        <v>3</v>
      </c>
      <c r="E54" s="101" t="s">
        <v>6</v>
      </c>
      <c r="F54" s="103">
        <v>0.1</v>
      </c>
      <c r="G54" s="103">
        <v>101</v>
      </c>
      <c r="H54" s="75" t="s">
        <v>7</v>
      </c>
      <c r="I54" s="75" t="s">
        <v>8</v>
      </c>
      <c r="J54" s="75" t="s">
        <v>7</v>
      </c>
    </row>
    <row r="55" spans="1:10" ht="15" customHeight="1" x14ac:dyDescent="0.3">
      <c r="A55" s="75" t="str">
        <f t="shared" si="0"/>
        <v>T2020/Ne3</v>
      </c>
      <c r="B55" s="101" t="s">
        <v>68</v>
      </c>
      <c r="C55" s="101" t="s">
        <v>69</v>
      </c>
      <c r="D55" s="102">
        <v>3</v>
      </c>
      <c r="E55" s="101" t="s">
        <v>6</v>
      </c>
      <c r="F55" s="103">
        <v>3</v>
      </c>
      <c r="G55" s="103">
        <v>94</v>
      </c>
      <c r="H55" s="72" t="s">
        <v>7</v>
      </c>
      <c r="I55" s="72" t="s">
        <v>8</v>
      </c>
      <c r="J55" s="72" t="s">
        <v>7</v>
      </c>
    </row>
    <row r="56" spans="1:10" ht="15" customHeight="1" x14ac:dyDescent="0.3">
      <c r="A56" s="75" t="str">
        <f t="shared" si="0"/>
        <v>T2020/Ne720</v>
      </c>
      <c r="B56" s="101" t="s">
        <v>68</v>
      </c>
      <c r="C56" s="101" t="s">
        <v>69</v>
      </c>
      <c r="D56" s="102">
        <v>3</v>
      </c>
      <c r="E56" s="101" t="s">
        <v>6</v>
      </c>
      <c r="F56" s="103">
        <v>720</v>
      </c>
      <c r="G56" s="103">
        <v>86</v>
      </c>
      <c r="H56" s="75" t="s">
        <v>7</v>
      </c>
      <c r="I56" s="75" t="s">
        <v>8</v>
      </c>
      <c r="J56" s="75" t="s">
        <v>7</v>
      </c>
    </row>
    <row r="57" spans="1:10" ht="15" customHeight="1" x14ac:dyDescent="0.3">
      <c r="A57" s="75" t="str">
        <f t="shared" si="0"/>
        <v>T2020/NeR0,1</v>
      </c>
      <c r="B57" s="101" t="s">
        <v>2595</v>
      </c>
      <c r="C57" s="101" t="s">
        <v>2596</v>
      </c>
      <c r="D57" s="102">
        <v>0.1</v>
      </c>
      <c r="E57" s="101" t="s">
        <v>6</v>
      </c>
      <c r="F57" s="102">
        <f>D57</f>
        <v>0.1</v>
      </c>
      <c r="G57" s="103">
        <v>101</v>
      </c>
      <c r="H57" s="72" t="s">
        <v>7</v>
      </c>
      <c r="I57" s="72" t="s">
        <v>8</v>
      </c>
      <c r="J57" s="72" t="s">
        <v>7</v>
      </c>
    </row>
    <row r="58" spans="1:10" ht="15" customHeight="1" x14ac:dyDescent="0.3">
      <c r="A58" s="75" t="str">
        <f t="shared" si="0"/>
        <v>T1020/01210</v>
      </c>
      <c r="B58" s="101" t="s">
        <v>54</v>
      </c>
      <c r="C58" s="101" t="s">
        <v>55</v>
      </c>
      <c r="D58" s="102">
        <v>3</v>
      </c>
      <c r="E58" s="101" t="s">
        <v>6</v>
      </c>
      <c r="F58" s="103">
        <v>210</v>
      </c>
      <c r="G58" s="103">
        <v>73</v>
      </c>
      <c r="H58" s="75" t="s">
        <v>7</v>
      </c>
      <c r="I58" s="75" t="s">
        <v>8</v>
      </c>
      <c r="J58" s="75" t="s">
        <v>7</v>
      </c>
    </row>
    <row r="59" spans="1:10" ht="15" customHeight="1" x14ac:dyDescent="0.3">
      <c r="A59" s="75" t="str">
        <f t="shared" si="0"/>
        <v>T1020/013</v>
      </c>
      <c r="B59" s="101" t="s">
        <v>54</v>
      </c>
      <c r="C59" s="101" t="s">
        <v>55</v>
      </c>
      <c r="D59" s="102">
        <v>3</v>
      </c>
      <c r="E59" s="101" t="s">
        <v>6</v>
      </c>
      <c r="F59" s="103">
        <v>3</v>
      </c>
      <c r="G59" s="103">
        <v>78</v>
      </c>
      <c r="H59" s="72" t="s">
        <v>7</v>
      </c>
      <c r="I59" s="72" t="s">
        <v>8</v>
      </c>
      <c r="J59" s="72" t="s">
        <v>7</v>
      </c>
    </row>
    <row r="60" spans="1:10" ht="15" customHeight="1" x14ac:dyDescent="0.3">
      <c r="A60" s="75" t="str">
        <f t="shared" si="0"/>
        <v>T1020/010,1</v>
      </c>
      <c r="B60" s="101" t="s">
        <v>54</v>
      </c>
      <c r="C60" s="101" t="s">
        <v>55</v>
      </c>
      <c r="D60" s="102">
        <v>3</v>
      </c>
      <c r="E60" s="101" t="s">
        <v>6</v>
      </c>
      <c r="F60" s="103">
        <v>0.1</v>
      </c>
      <c r="G60" s="103">
        <v>86</v>
      </c>
      <c r="H60" s="75" t="s">
        <v>7</v>
      </c>
      <c r="I60" s="75" t="s">
        <v>8</v>
      </c>
      <c r="J60" s="75" t="s">
        <v>7</v>
      </c>
    </row>
    <row r="61" spans="1:10" ht="15" customHeight="1" x14ac:dyDescent="0.3">
      <c r="A61" s="75" t="str">
        <f t="shared" si="0"/>
        <v>T1020/01R3</v>
      </c>
      <c r="B61" s="101" t="s">
        <v>56</v>
      </c>
      <c r="C61" s="101" t="s">
        <v>57</v>
      </c>
      <c r="D61" s="102">
        <v>3</v>
      </c>
      <c r="E61" s="101" t="s">
        <v>6</v>
      </c>
      <c r="F61" s="102">
        <f t="shared" ref="F61:F63" si="6">D61</f>
        <v>3</v>
      </c>
      <c r="G61" s="103">
        <v>86</v>
      </c>
      <c r="H61" s="72" t="s">
        <v>7</v>
      </c>
      <c r="I61" s="72" t="s">
        <v>8</v>
      </c>
      <c r="J61" s="72" t="s">
        <v>7</v>
      </c>
    </row>
    <row r="62" spans="1:10" ht="15" customHeight="1" x14ac:dyDescent="0.3">
      <c r="A62" s="75" t="str">
        <f t="shared" si="0"/>
        <v>S056/r/Al1</v>
      </c>
      <c r="B62" s="101" t="s">
        <v>112</v>
      </c>
      <c r="C62" s="101" t="s">
        <v>113</v>
      </c>
      <c r="D62" s="102">
        <v>1</v>
      </c>
      <c r="E62" s="101" t="s">
        <v>35</v>
      </c>
      <c r="F62" s="102">
        <f t="shared" si="6"/>
        <v>1</v>
      </c>
      <c r="G62" s="103">
        <v>914</v>
      </c>
      <c r="H62" s="75" t="s">
        <v>7</v>
      </c>
      <c r="I62" s="75" t="s">
        <v>8</v>
      </c>
      <c r="J62" s="75" t="s">
        <v>7</v>
      </c>
    </row>
    <row r="63" spans="1:10" ht="15" customHeight="1" x14ac:dyDescent="0.3">
      <c r="A63" s="75" t="str">
        <f t="shared" si="0"/>
        <v>S056/p/Al1</v>
      </c>
      <c r="B63" s="101" t="s">
        <v>98</v>
      </c>
      <c r="C63" s="101" t="s">
        <v>99</v>
      </c>
      <c r="D63" s="102">
        <v>1</v>
      </c>
      <c r="E63" s="101" t="s">
        <v>35</v>
      </c>
      <c r="F63" s="102">
        <f t="shared" si="6"/>
        <v>1</v>
      </c>
      <c r="G63" s="103">
        <v>1037</v>
      </c>
      <c r="H63" s="72" t="s">
        <v>7</v>
      </c>
      <c r="I63" s="72" t="s">
        <v>8</v>
      </c>
      <c r="J63" s="72" t="s">
        <v>7</v>
      </c>
    </row>
    <row r="64" spans="1:10" ht="15" customHeight="1" x14ac:dyDescent="0.3">
      <c r="A64" s="75" t="str">
        <f t="shared" si="0"/>
        <v>S060/ Ne40,5</v>
      </c>
      <c r="B64" s="101" t="s">
        <v>266</v>
      </c>
      <c r="C64" s="101" t="s">
        <v>267</v>
      </c>
      <c r="D64" s="102">
        <v>4.5</v>
      </c>
      <c r="E64" s="101" t="s">
        <v>6</v>
      </c>
      <c r="F64" s="103">
        <v>40.5</v>
      </c>
      <c r="G64" s="103">
        <v>423</v>
      </c>
      <c r="H64" s="75" t="s">
        <v>7</v>
      </c>
      <c r="I64" s="75" t="s">
        <v>8</v>
      </c>
      <c r="J64" s="75" t="s">
        <v>7</v>
      </c>
    </row>
    <row r="65" spans="1:10" ht="15" customHeight="1" x14ac:dyDescent="0.3">
      <c r="A65" s="75" t="str">
        <f t="shared" si="0"/>
        <v>S060/ Ne4,5</v>
      </c>
      <c r="B65" s="101" t="s">
        <v>266</v>
      </c>
      <c r="C65" s="101" t="s">
        <v>267</v>
      </c>
      <c r="D65" s="102">
        <v>4.5</v>
      </c>
      <c r="E65" s="101" t="s">
        <v>6</v>
      </c>
      <c r="F65" s="103">
        <v>4.5</v>
      </c>
      <c r="G65" s="103">
        <v>447</v>
      </c>
      <c r="H65" s="72" t="s">
        <v>7</v>
      </c>
      <c r="I65" s="72" t="s">
        <v>8</v>
      </c>
      <c r="J65" s="72" t="s">
        <v>7</v>
      </c>
    </row>
    <row r="66" spans="1:10" ht="15" customHeight="1" x14ac:dyDescent="0.3">
      <c r="A66" s="75" t="str">
        <f t="shared" si="0"/>
        <v>S060/ Ne2,25</v>
      </c>
      <c r="B66" s="101" t="s">
        <v>266</v>
      </c>
      <c r="C66" s="101" t="s">
        <v>267</v>
      </c>
      <c r="D66" s="102">
        <v>4.5</v>
      </c>
      <c r="E66" s="101" t="s">
        <v>6</v>
      </c>
      <c r="F66" s="103">
        <v>2.25</v>
      </c>
      <c r="G66" s="103">
        <v>492</v>
      </c>
      <c r="H66" s="75" t="s">
        <v>7</v>
      </c>
      <c r="I66" s="75" t="s">
        <v>8</v>
      </c>
      <c r="J66" s="75" t="s">
        <v>7</v>
      </c>
    </row>
    <row r="67" spans="1:10" ht="15" customHeight="1" x14ac:dyDescent="0.3">
      <c r="A67" s="75" t="str">
        <f t="shared" ref="A67:A130" si="7">_xlfn.CONCAT(B67,F67)</f>
        <v>S068/Nat4</v>
      </c>
      <c r="B67" s="101" t="s">
        <v>294</v>
      </c>
      <c r="C67" s="101" t="s">
        <v>295</v>
      </c>
      <c r="D67" s="102">
        <v>4</v>
      </c>
      <c r="E67" s="101" t="s">
        <v>6</v>
      </c>
      <c r="F67" s="103">
        <v>4</v>
      </c>
      <c r="G67" s="103">
        <v>281</v>
      </c>
      <c r="H67" s="72" t="s">
        <v>7</v>
      </c>
      <c r="I67" s="72" t="s">
        <v>8</v>
      </c>
      <c r="J67" s="72" t="s">
        <v>7</v>
      </c>
    </row>
    <row r="68" spans="1:10" ht="15" customHeight="1" x14ac:dyDescent="0.3">
      <c r="A68" s="75" t="str">
        <f t="shared" si="7"/>
        <v>S068/Nat2</v>
      </c>
      <c r="B68" s="101" t="s">
        <v>294</v>
      </c>
      <c r="C68" s="101" t="s">
        <v>295</v>
      </c>
      <c r="D68" s="102">
        <v>4</v>
      </c>
      <c r="E68" s="101" t="s">
        <v>6</v>
      </c>
      <c r="F68" s="103">
        <v>2</v>
      </c>
      <c r="G68" s="103">
        <v>308</v>
      </c>
      <c r="H68" s="75" t="s">
        <v>7</v>
      </c>
      <c r="I68" s="75" t="s">
        <v>8</v>
      </c>
      <c r="J68" s="75" t="s">
        <v>7</v>
      </c>
    </row>
    <row r="69" spans="1:10" ht="15" customHeight="1" x14ac:dyDescent="0.3">
      <c r="A69" s="75" t="str">
        <f t="shared" si="7"/>
        <v>S068/Nat100</v>
      </c>
      <c r="B69" s="101" t="s">
        <v>294</v>
      </c>
      <c r="C69" s="101" t="s">
        <v>295</v>
      </c>
      <c r="D69" s="102">
        <v>4</v>
      </c>
      <c r="E69" s="101" t="s">
        <v>6</v>
      </c>
      <c r="F69" s="103">
        <v>100</v>
      </c>
      <c r="G69" s="103">
        <v>269</v>
      </c>
      <c r="H69" s="72" t="s">
        <v>7</v>
      </c>
      <c r="I69" s="72" t="s">
        <v>8</v>
      </c>
      <c r="J69" s="72" t="s">
        <v>7</v>
      </c>
    </row>
    <row r="70" spans="1:10" ht="15" customHeight="1" x14ac:dyDescent="0.3">
      <c r="A70" s="75" t="str">
        <f t="shared" si="7"/>
        <v>S068/Nat0,1</v>
      </c>
      <c r="B70" s="101" t="s">
        <v>294</v>
      </c>
      <c r="C70" s="101" t="s">
        <v>295</v>
      </c>
      <c r="D70" s="102">
        <v>4</v>
      </c>
      <c r="E70" s="101" t="s">
        <v>6</v>
      </c>
      <c r="F70" s="103">
        <v>0.1</v>
      </c>
      <c r="G70" s="103">
        <v>360</v>
      </c>
      <c r="H70" s="75" t="s">
        <v>7</v>
      </c>
      <c r="I70" s="75" t="s">
        <v>8</v>
      </c>
      <c r="J70" s="75" t="s">
        <v>7</v>
      </c>
    </row>
    <row r="71" spans="1:10" ht="15" customHeight="1" x14ac:dyDescent="0.3">
      <c r="A71" s="75" t="str">
        <f t="shared" si="7"/>
        <v>S056/Al2,05</v>
      </c>
      <c r="B71" s="101" t="s">
        <v>78</v>
      </c>
      <c r="C71" s="101" t="s">
        <v>79</v>
      </c>
      <c r="D71" s="102">
        <v>4.0999999999999996</v>
      </c>
      <c r="E71" s="101" t="s">
        <v>6</v>
      </c>
      <c r="F71" s="103">
        <v>2.0499999999999998</v>
      </c>
      <c r="G71" s="103">
        <v>284</v>
      </c>
      <c r="H71" s="72" t="s">
        <v>7</v>
      </c>
      <c r="I71" s="72" t="s">
        <v>8</v>
      </c>
      <c r="J71" s="72" t="s">
        <v>7</v>
      </c>
    </row>
    <row r="72" spans="1:10" ht="15" customHeight="1" x14ac:dyDescent="0.3">
      <c r="A72" s="75" t="str">
        <f t="shared" si="7"/>
        <v>S056/Al4,1</v>
      </c>
      <c r="B72" s="101" t="s">
        <v>78</v>
      </c>
      <c r="C72" s="101" t="s">
        <v>79</v>
      </c>
      <c r="D72" s="102">
        <v>4.0999999999999996</v>
      </c>
      <c r="E72" s="101" t="s">
        <v>6</v>
      </c>
      <c r="F72" s="103">
        <v>4.0999999999999996</v>
      </c>
      <c r="G72" s="103">
        <v>259</v>
      </c>
      <c r="H72" s="75" t="s">
        <v>7</v>
      </c>
      <c r="I72" s="75" t="s">
        <v>8</v>
      </c>
      <c r="J72" s="75" t="s">
        <v>7</v>
      </c>
    </row>
    <row r="73" spans="1:10" ht="15" customHeight="1" x14ac:dyDescent="0.3">
      <c r="A73" s="75" t="str">
        <f t="shared" si="7"/>
        <v>S056/Al65,6</v>
      </c>
      <c r="B73" s="101" t="s">
        <v>78</v>
      </c>
      <c r="C73" s="101" t="s">
        <v>79</v>
      </c>
      <c r="D73" s="102">
        <v>4.0999999999999996</v>
      </c>
      <c r="E73" s="101" t="s">
        <v>6</v>
      </c>
      <c r="F73" s="103">
        <v>65.599999999999994</v>
      </c>
      <c r="G73" s="103">
        <v>248</v>
      </c>
      <c r="H73" s="72" t="s">
        <v>7</v>
      </c>
      <c r="I73" s="72" t="s">
        <v>8</v>
      </c>
      <c r="J73" s="72" t="s">
        <v>7</v>
      </c>
    </row>
    <row r="74" spans="1:10" ht="15" customHeight="1" x14ac:dyDescent="0.3">
      <c r="A74" s="75" t="str">
        <f t="shared" si="7"/>
        <v>S056/Al0,1</v>
      </c>
      <c r="B74" s="101" t="s">
        <v>78</v>
      </c>
      <c r="C74" s="101" t="s">
        <v>79</v>
      </c>
      <c r="D74" s="102">
        <v>4.0999999999999996</v>
      </c>
      <c r="E74" s="101" t="s">
        <v>6</v>
      </c>
      <c r="F74" s="103">
        <v>0.1</v>
      </c>
      <c r="G74" s="103">
        <v>337</v>
      </c>
      <c r="H74" s="75" t="s">
        <v>7</v>
      </c>
      <c r="I74" s="75" t="s">
        <v>8</v>
      </c>
      <c r="J74" s="75" t="s">
        <v>7</v>
      </c>
    </row>
    <row r="75" spans="1:10" ht="15" customHeight="1" x14ac:dyDescent="0.3">
      <c r="A75" s="75" t="str">
        <f t="shared" si="7"/>
        <v>S056/Ne0,1</v>
      </c>
      <c r="B75" s="101" t="s">
        <v>96</v>
      </c>
      <c r="C75" s="101" t="s">
        <v>97</v>
      </c>
      <c r="D75" s="102">
        <v>4.0999999999999996</v>
      </c>
      <c r="E75" s="101" t="s">
        <v>6</v>
      </c>
      <c r="F75" s="103">
        <v>0.1</v>
      </c>
      <c r="G75" s="103">
        <v>337</v>
      </c>
      <c r="H75" s="72" t="s">
        <v>7</v>
      </c>
      <c r="I75" s="72" t="s">
        <v>8</v>
      </c>
      <c r="J75" s="72" t="s">
        <v>7</v>
      </c>
    </row>
    <row r="76" spans="1:10" ht="15" customHeight="1" x14ac:dyDescent="0.3">
      <c r="A76" s="75" t="str">
        <f t="shared" si="7"/>
        <v>S056/Ne65,6</v>
      </c>
      <c r="B76" s="101" t="s">
        <v>96</v>
      </c>
      <c r="C76" s="101" t="s">
        <v>97</v>
      </c>
      <c r="D76" s="102">
        <v>4.0999999999999996</v>
      </c>
      <c r="E76" s="101" t="s">
        <v>6</v>
      </c>
      <c r="F76" s="103">
        <v>65.599999999999994</v>
      </c>
      <c r="G76" s="103">
        <v>248</v>
      </c>
      <c r="H76" s="75" t="s">
        <v>7</v>
      </c>
      <c r="I76" s="75" t="s">
        <v>8</v>
      </c>
      <c r="J76" s="75" t="s">
        <v>7</v>
      </c>
    </row>
    <row r="77" spans="1:10" ht="15" customHeight="1" x14ac:dyDescent="0.3">
      <c r="A77" s="75" t="str">
        <f t="shared" si="7"/>
        <v>S056/Ne2,05</v>
      </c>
      <c r="B77" s="101" t="s">
        <v>96</v>
      </c>
      <c r="C77" s="101" t="s">
        <v>97</v>
      </c>
      <c r="D77" s="102">
        <v>4.0999999999999996</v>
      </c>
      <c r="E77" s="101" t="s">
        <v>6</v>
      </c>
      <c r="F77" s="103">
        <v>2.0499999999999998</v>
      </c>
      <c r="G77" s="103">
        <v>284</v>
      </c>
      <c r="H77" s="72" t="s">
        <v>7</v>
      </c>
      <c r="I77" s="72" t="s">
        <v>8</v>
      </c>
      <c r="J77" s="72" t="s">
        <v>7</v>
      </c>
    </row>
    <row r="78" spans="1:10" ht="15" customHeight="1" x14ac:dyDescent="0.3">
      <c r="A78" s="75" t="str">
        <f t="shared" si="7"/>
        <v>S056/Ne4,1</v>
      </c>
      <c r="B78" s="101" t="s">
        <v>96</v>
      </c>
      <c r="C78" s="101" t="s">
        <v>97</v>
      </c>
      <c r="D78" s="102">
        <v>4.0999999999999996</v>
      </c>
      <c r="E78" s="101" t="s">
        <v>6</v>
      </c>
      <c r="F78" s="103">
        <v>4.0999999999999996</v>
      </c>
      <c r="G78" s="103">
        <v>259</v>
      </c>
      <c r="H78" s="75" t="s">
        <v>7</v>
      </c>
      <c r="I78" s="75" t="s">
        <v>8</v>
      </c>
      <c r="J78" s="75" t="s">
        <v>7</v>
      </c>
    </row>
    <row r="79" spans="1:10" ht="15" customHeight="1" x14ac:dyDescent="0.3">
      <c r="A79" s="75" t="str">
        <f t="shared" si="7"/>
        <v>S056/p/Ne1</v>
      </c>
      <c r="B79" s="101" t="s">
        <v>100</v>
      </c>
      <c r="C79" s="101" t="s">
        <v>101</v>
      </c>
      <c r="D79" s="102">
        <v>1</v>
      </c>
      <c r="E79" s="101" t="s">
        <v>35</v>
      </c>
      <c r="F79" s="102">
        <f>D79</f>
        <v>1</v>
      </c>
      <c r="G79" s="103">
        <v>1134</v>
      </c>
      <c r="H79" s="72" t="s">
        <v>7</v>
      </c>
      <c r="I79" s="72" t="s">
        <v>8</v>
      </c>
      <c r="J79" s="72" t="s">
        <v>7</v>
      </c>
    </row>
    <row r="80" spans="1:10" ht="15" customHeight="1" x14ac:dyDescent="0.3">
      <c r="A80" s="75" t="str">
        <f t="shared" si="7"/>
        <v>S057/Al4,1</v>
      </c>
      <c r="B80" s="101" t="s">
        <v>190</v>
      </c>
      <c r="C80" s="101" t="s">
        <v>191</v>
      </c>
      <c r="D80" s="102">
        <v>4.0999999999999996</v>
      </c>
      <c r="E80" s="101" t="s">
        <v>6</v>
      </c>
      <c r="F80" s="103">
        <v>4.0999999999999996</v>
      </c>
      <c r="G80" s="103">
        <v>332</v>
      </c>
      <c r="H80" s="75" t="s">
        <v>7</v>
      </c>
      <c r="I80" s="75" t="s">
        <v>8</v>
      </c>
      <c r="J80" s="75" t="s">
        <v>7</v>
      </c>
    </row>
    <row r="81" spans="1:10" ht="15" customHeight="1" x14ac:dyDescent="0.3">
      <c r="A81" s="75" t="str">
        <f t="shared" si="7"/>
        <v>S057/Al2,05</v>
      </c>
      <c r="B81" s="101" t="s">
        <v>190</v>
      </c>
      <c r="C81" s="101" t="s">
        <v>191</v>
      </c>
      <c r="D81" s="102">
        <v>4.0999999999999996</v>
      </c>
      <c r="E81" s="101" t="s">
        <v>6</v>
      </c>
      <c r="F81" s="103">
        <v>2.0499999999999998</v>
      </c>
      <c r="G81" s="103">
        <v>363</v>
      </c>
      <c r="H81" s="72" t="s">
        <v>7</v>
      </c>
      <c r="I81" s="72" t="s">
        <v>8</v>
      </c>
      <c r="J81" s="72" t="s">
        <v>7</v>
      </c>
    </row>
    <row r="82" spans="1:10" ht="15" customHeight="1" x14ac:dyDescent="0.3">
      <c r="A82" s="75" t="str">
        <f t="shared" si="7"/>
        <v>S057/Al65,6</v>
      </c>
      <c r="B82" s="101" t="s">
        <v>190</v>
      </c>
      <c r="C82" s="101" t="s">
        <v>191</v>
      </c>
      <c r="D82" s="102">
        <v>4.0999999999999996</v>
      </c>
      <c r="E82" s="101" t="s">
        <v>6</v>
      </c>
      <c r="F82" s="103">
        <v>65.599999999999994</v>
      </c>
      <c r="G82" s="103">
        <v>314</v>
      </c>
      <c r="H82" s="75" t="s">
        <v>7</v>
      </c>
      <c r="I82" s="75" t="s">
        <v>8</v>
      </c>
      <c r="J82" s="75" t="s">
        <v>7</v>
      </c>
    </row>
    <row r="83" spans="1:10" ht="15" customHeight="1" x14ac:dyDescent="0.3">
      <c r="A83" s="75" t="str">
        <f t="shared" si="7"/>
        <v>S057/Al0,1</v>
      </c>
      <c r="B83" s="101" t="s">
        <v>190</v>
      </c>
      <c r="C83" s="101" t="s">
        <v>191</v>
      </c>
      <c r="D83" s="102">
        <v>4.0999999999999996</v>
      </c>
      <c r="E83" s="101" t="s">
        <v>6</v>
      </c>
      <c r="F83" s="103">
        <v>0.1</v>
      </c>
      <c r="G83" s="103">
        <v>418</v>
      </c>
      <c r="H83" s="72" t="s">
        <v>7</v>
      </c>
      <c r="I83" s="72" t="s">
        <v>8</v>
      </c>
      <c r="J83" s="72" t="s">
        <v>7</v>
      </c>
    </row>
    <row r="84" spans="1:10" ht="15" customHeight="1" x14ac:dyDescent="0.3">
      <c r="A84" s="75" t="str">
        <f t="shared" si="7"/>
        <v>S057/Ne0,1</v>
      </c>
      <c r="B84" s="101" t="s">
        <v>208</v>
      </c>
      <c r="C84" s="101" t="s">
        <v>209</v>
      </c>
      <c r="D84" s="102">
        <v>4.0999999999999996</v>
      </c>
      <c r="E84" s="101" t="s">
        <v>6</v>
      </c>
      <c r="F84" s="103">
        <v>0.1</v>
      </c>
      <c r="G84" s="103">
        <v>418</v>
      </c>
      <c r="H84" s="75" t="s">
        <v>7</v>
      </c>
      <c r="I84" s="75" t="s">
        <v>8</v>
      </c>
      <c r="J84" s="75" t="s">
        <v>7</v>
      </c>
    </row>
    <row r="85" spans="1:10" ht="15" customHeight="1" x14ac:dyDescent="0.3">
      <c r="A85" s="75" t="str">
        <f t="shared" si="7"/>
        <v>S057/Ne65,6</v>
      </c>
      <c r="B85" s="101" t="s">
        <v>208</v>
      </c>
      <c r="C85" s="101" t="s">
        <v>209</v>
      </c>
      <c r="D85" s="102">
        <v>4.0999999999999996</v>
      </c>
      <c r="E85" s="101" t="s">
        <v>6</v>
      </c>
      <c r="F85" s="103">
        <v>65.599999999999994</v>
      </c>
      <c r="G85" s="103">
        <v>314</v>
      </c>
      <c r="H85" s="72" t="s">
        <v>7</v>
      </c>
      <c r="I85" s="72" t="s">
        <v>8</v>
      </c>
      <c r="J85" s="72" t="s">
        <v>7</v>
      </c>
    </row>
    <row r="86" spans="1:10" ht="15" customHeight="1" x14ac:dyDescent="0.3">
      <c r="A86" s="75" t="str">
        <f t="shared" si="7"/>
        <v>S057/Ne4,1</v>
      </c>
      <c r="B86" s="101" t="s">
        <v>208</v>
      </c>
      <c r="C86" s="101" t="s">
        <v>209</v>
      </c>
      <c r="D86" s="102">
        <v>4.0999999999999996</v>
      </c>
      <c r="E86" s="101" t="s">
        <v>6</v>
      </c>
      <c r="F86" s="103">
        <v>4.0999999999999996</v>
      </c>
      <c r="G86" s="103">
        <v>332</v>
      </c>
      <c r="H86" s="75" t="s">
        <v>7</v>
      </c>
      <c r="I86" s="75" t="s">
        <v>8</v>
      </c>
      <c r="J86" s="75" t="s">
        <v>7</v>
      </c>
    </row>
    <row r="87" spans="1:10" ht="15" customHeight="1" x14ac:dyDescent="0.3">
      <c r="A87" s="75" t="str">
        <f t="shared" si="7"/>
        <v>S057/Ne2,05</v>
      </c>
      <c r="B87" s="101" t="s">
        <v>208</v>
      </c>
      <c r="C87" s="101" t="s">
        <v>209</v>
      </c>
      <c r="D87" s="102">
        <v>4.0999999999999996</v>
      </c>
      <c r="E87" s="101" t="s">
        <v>6</v>
      </c>
      <c r="F87" s="103">
        <v>2.0499999999999998</v>
      </c>
      <c r="G87" s="103">
        <v>363</v>
      </c>
      <c r="H87" s="72" t="s">
        <v>7</v>
      </c>
      <c r="I87" s="72" t="s">
        <v>8</v>
      </c>
      <c r="J87" s="72" t="s">
        <v>7</v>
      </c>
    </row>
    <row r="88" spans="1:10" ht="15" customHeight="1" x14ac:dyDescent="0.3">
      <c r="A88" s="75" t="str">
        <f t="shared" si="7"/>
        <v>S056/z/Ne_P1</v>
      </c>
      <c r="B88" s="101" t="s">
        <v>144</v>
      </c>
      <c r="C88" s="101" t="s">
        <v>145</v>
      </c>
      <c r="D88" s="102">
        <v>1</v>
      </c>
      <c r="E88" s="101" t="s">
        <v>35</v>
      </c>
      <c r="F88" s="102">
        <f t="shared" ref="F88:F89" si="8">D88</f>
        <v>1</v>
      </c>
      <c r="G88" s="103">
        <v>115</v>
      </c>
      <c r="H88" s="75" t="s">
        <v>7</v>
      </c>
      <c r="I88" s="75" t="s">
        <v>8</v>
      </c>
      <c r="J88" s="75" t="s">
        <v>7</v>
      </c>
    </row>
    <row r="89" spans="1:10" ht="15" customHeight="1" x14ac:dyDescent="0.3">
      <c r="A89" s="75" t="str">
        <f t="shared" si="7"/>
        <v>S057/z/Ne1</v>
      </c>
      <c r="B89" s="101" t="s">
        <v>218</v>
      </c>
      <c r="C89" s="101" t="s">
        <v>219</v>
      </c>
      <c r="D89" s="102">
        <v>1</v>
      </c>
      <c r="E89" s="101" t="s">
        <v>35</v>
      </c>
      <c r="F89" s="102">
        <f t="shared" si="8"/>
        <v>1</v>
      </c>
      <c r="G89" s="103">
        <v>115</v>
      </c>
      <c r="H89" s="72" t="s">
        <v>7</v>
      </c>
      <c r="I89" s="72" t="s">
        <v>8</v>
      </c>
      <c r="J89" s="72" t="s">
        <v>7</v>
      </c>
    </row>
    <row r="90" spans="1:10" ht="15" customHeight="1" x14ac:dyDescent="0.3">
      <c r="A90" s="75" t="str">
        <f t="shared" si="7"/>
        <v>S056/02L0,1</v>
      </c>
      <c r="B90" s="101" t="s">
        <v>76</v>
      </c>
      <c r="C90" s="101" t="s">
        <v>77</v>
      </c>
      <c r="D90" s="102">
        <v>4.0999999999999996</v>
      </c>
      <c r="E90" s="101" t="s">
        <v>6</v>
      </c>
      <c r="F90" s="103">
        <v>0.1</v>
      </c>
      <c r="G90" s="103">
        <v>337</v>
      </c>
      <c r="H90" s="75" t="s">
        <v>7</v>
      </c>
      <c r="I90" s="75" t="s">
        <v>8</v>
      </c>
      <c r="J90" s="75" t="s">
        <v>7</v>
      </c>
    </row>
    <row r="91" spans="1:10" ht="15" customHeight="1" x14ac:dyDescent="0.3">
      <c r="A91" s="75" t="str">
        <f t="shared" si="7"/>
        <v>S056/02L4,1</v>
      </c>
      <c r="B91" s="101" t="s">
        <v>76</v>
      </c>
      <c r="C91" s="101" t="s">
        <v>77</v>
      </c>
      <c r="D91" s="102">
        <v>4.0999999999999996</v>
      </c>
      <c r="E91" s="101" t="s">
        <v>6</v>
      </c>
      <c r="F91" s="103">
        <v>4.0999999999999996</v>
      </c>
      <c r="G91" s="103">
        <v>259</v>
      </c>
      <c r="H91" s="72" t="s">
        <v>7</v>
      </c>
      <c r="I91" s="72" t="s">
        <v>8</v>
      </c>
      <c r="J91" s="72" t="s">
        <v>7</v>
      </c>
    </row>
    <row r="92" spans="1:10" ht="15" customHeight="1" x14ac:dyDescent="0.3">
      <c r="A92" s="75" t="str">
        <f t="shared" si="7"/>
        <v>S056/02L2,05</v>
      </c>
      <c r="B92" s="101" t="s">
        <v>76</v>
      </c>
      <c r="C92" s="101" t="s">
        <v>77</v>
      </c>
      <c r="D92" s="102">
        <v>4.0999999999999996</v>
      </c>
      <c r="E92" s="101" t="s">
        <v>6</v>
      </c>
      <c r="F92" s="103">
        <v>2.0499999999999998</v>
      </c>
      <c r="G92" s="103">
        <v>284</v>
      </c>
      <c r="H92" s="75" t="s">
        <v>7</v>
      </c>
      <c r="I92" s="75" t="s">
        <v>8</v>
      </c>
      <c r="J92" s="75" t="s">
        <v>7</v>
      </c>
    </row>
    <row r="93" spans="1:10" ht="15" customHeight="1" x14ac:dyDescent="0.3">
      <c r="A93" s="75" t="str">
        <f t="shared" si="7"/>
        <v>S056/02L65,6</v>
      </c>
      <c r="B93" s="101" t="s">
        <v>76</v>
      </c>
      <c r="C93" s="101" t="s">
        <v>77</v>
      </c>
      <c r="D93" s="102">
        <v>4.0999999999999996</v>
      </c>
      <c r="E93" s="101" t="s">
        <v>6</v>
      </c>
      <c r="F93" s="103">
        <v>65.599999999999994</v>
      </c>
      <c r="G93" s="103">
        <v>248</v>
      </c>
      <c r="H93" s="72" t="s">
        <v>7</v>
      </c>
      <c r="I93" s="72" t="s">
        <v>8</v>
      </c>
      <c r="J93" s="72" t="s">
        <v>7</v>
      </c>
    </row>
    <row r="94" spans="1:10" ht="15" customHeight="1" x14ac:dyDescent="0.3">
      <c r="A94" s="75" t="str">
        <f t="shared" si="7"/>
        <v>S057/02L0,1</v>
      </c>
      <c r="B94" s="101" t="s">
        <v>188</v>
      </c>
      <c r="C94" s="101" t="s">
        <v>189</v>
      </c>
      <c r="D94" s="102">
        <v>4.0999999999999996</v>
      </c>
      <c r="E94" s="101" t="s">
        <v>6</v>
      </c>
      <c r="F94" s="103">
        <v>0.1</v>
      </c>
      <c r="G94" s="103">
        <v>418</v>
      </c>
      <c r="H94" s="75" t="s">
        <v>7</v>
      </c>
      <c r="I94" s="75" t="s">
        <v>8</v>
      </c>
      <c r="J94" s="75" t="s">
        <v>7</v>
      </c>
    </row>
    <row r="95" spans="1:10" ht="15" customHeight="1" x14ac:dyDescent="0.3">
      <c r="A95" s="75" t="str">
        <f t="shared" si="7"/>
        <v>S057/02L4,1</v>
      </c>
      <c r="B95" s="101" t="s">
        <v>188</v>
      </c>
      <c r="C95" s="101" t="s">
        <v>189</v>
      </c>
      <c r="D95" s="102">
        <v>4.0999999999999996</v>
      </c>
      <c r="E95" s="101" t="s">
        <v>6</v>
      </c>
      <c r="F95" s="103">
        <v>4.0999999999999996</v>
      </c>
      <c r="G95" s="103">
        <v>332</v>
      </c>
      <c r="H95" s="72" t="s">
        <v>7</v>
      </c>
      <c r="I95" s="72" t="s">
        <v>8</v>
      </c>
      <c r="J95" s="72" t="s">
        <v>7</v>
      </c>
    </row>
    <row r="96" spans="1:10" ht="15" customHeight="1" x14ac:dyDescent="0.3">
      <c r="A96" s="75" t="str">
        <f t="shared" si="7"/>
        <v>S057/02L2,05</v>
      </c>
      <c r="B96" s="101" t="s">
        <v>188</v>
      </c>
      <c r="C96" s="101" t="s">
        <v>189</v>
      </c>
      <c r="D96" s="102">
        <v>4.0999999999999996</v>
      </c>
      <c r="E96" s="101" t="s">
        <v>6</v>
      </c>
      <c r="F96" s="103">
        <v>2.0499999999999998</v>
      </c>
      <c r="G96" s="103">
        <v>363</v>
      </c>
      <c r="H96" s="75" t="s">
        <v>7</v>
      </c>
      <c r="I96" s="75" t="s">
        <v>8</v>
      </c>
      <c r="J96" s="75" t="s">
        <v>7</v>
      </c>
    </row>
    <row r="97" spans="1:10" ht="15" customHeight="1" x14ac:dyDescent="0.3">
      <c r="A97" s="75" t="str">
        <f t="shared" si="7"/>
        <v>S057/02L65,6</v>
      </c>
      <c r="B97" s="101" t="s">
        <v>188</v>
      </c>
      <c r="C97" s="101" t="s">
        <v>189</v>
      </c>
      <c r="D97" s="102">
        <v>4.0999999999999996</v>
      </c>
      <c r="E97" s="101" t="s">
        <v>6</v>
      </c>
      <c r="F97" s="103">
        <v>65.599999999999994</v>
      </c>
      <c r="G97" s="103">
        <v>314</v>
      </c>
      <c r="H97" s="72" t="s">
        <v>7</v>
      </c>
      <c r="I97" s="72" t="s">
        <v>8</v>
      </c>
      <c r="J97" s="72" t="s">
        <v>7</v>
      </c>
    </row>
    <row r="98" spans="1:10" ht="15" customHeight="1" x14ac:dyDescent="0.3">
      <c r="A98" s="75" t="str">
        <f t="shared" si="7"/>
        <v>S057/z/021</v>
      </c>
      <c r="B98" s="101" t="s">
        <v>212</v>
      </c>
      <c r="C98" s="101" t="s">
        <v>213</v>
      </c>
      <c r="D98" s="102">
        <v>1</v>
      </c>
      <c r="E98" s="101" t="s">
        <v>35</v>
      </c>
      <c r="F98" s="102">
        <f t="shared" ref="F98:F99" si="9">D98</f>
        <v>1</v>
      </c>
      <c r="G98" s="103">
        <v>115</v>
      </c>
      <c r="H98" s="75" t="s">
        <v>7</v>
      </c>
      <c r="I98" s="75" t="s">
        <v>8</v>
      </c>
      <c r="J98" s="75" t="s">
        <v>7</v>
      </c>
    </row>
    <row r="99" spans="1:10" ht="15" customHeight="1" x14ac:dyDescent="0.3">
      <c r="A99" s="75" t="str">
        <f t="shared" si="7"/>
        <v>S056/z/02_P1</v>
      </c>
      <c r="B99" s="101" t="s">
        <v>132</v>
      </c>
      <c r="C99" s="101" t="s">
        <v>133</v>
      </c>
      <c r="D99" s="102">
        <v>1</v>
      </c>
      <c r="E99" s="101" t="s">
        <v>35</v>
      </c>
      <c r="F99" s="102">
        <f t="shared" si="9"/>
        <v>1</v>
      </c>
      <c r="G99" s="103">
        <v>115</v>
      </c>
      <c r="H99" s="72" t="s">
        <v>7</v>
      </c>
      <c r="I99" s="72" t="s">
        <v>8</v>
      </c>
      <c r="J99" s="72" t="s">
        <v>7</v>
      </c>
    </row>
    <row r="100" spans="1:10" ht="15" customHeight="1" x14ac:dyDescent="0.3">
      <c r="A100" s="75" t="str">
        <f t="shared" si="7"/>
        <v>S068/02L0,1</v>
      </c>
      <c r="B100" s="101" t="s">
        <v>282</v>
      </c>
      <c r="C100" s="101" t="s">
        <v>283</v>
      </c>
      <c r="D100" s="102">
        <v>4</v>
      </c>
      <c r="E100" s="101" t="s">
        <v>6</v>
      </c>
      <c r="F100" s="103">
        <v>0.1</v>
      </c>
      <c r="G100" s="103">
        <v>375</v>
      </c>
      <c r="H100" s="75" t="s">
        <v>7</v>
      </c>
      <c r="I100" s="75" t="s">
        <v>8</v>
      </c>
      <c r="J100" s="75" t="s">
        <v>7</v>
      </c>
    </row>
    <row r="101" spans="1:10" ht="15" customHeight="1" x14ac:dyDescent="0.3">
      <c r="A101" s="75" t="str">
        <f t="shared" si="7"/>
        <v>S068/02L4</v>
      </c>
      <c r="B101" s="101" t="s">
        <v>282</v>
      </c>
      <c r="C101" s="101" t="s">
        <v>283</v>
      </c>
      <c r="D101" s="102">
        <v>4</v>
      </c>
      <c r="E101" s="101" t="s">
        <v>6</v>
      </c>
      <c r="F101" s="103">
        <v>4</v>
      </c>
      <c r="G101" s="103">
        <v>295</v>
      </c>
      <c r="H101" s="72" t="s">
        <v>7</v>
      </c>
      <c r="I101" s="72" t="s">
        <v>8</v>
      </c>
      <c r="J101" s="72" t="s">
        <v>7</v>
      </c>
    </row>
    <row r="102" spans="1:10" ht="15" customHeight="1" x14ac:dyDescent="0.3">
      <c r="A102" s="75" t="str">
        <f t="shared" si="7"/>
        <v>S068/02L2</v>
      </c>
      <c r="B102" s="101" t="s">
        <v>282</v>
      </c>
      <c r="C102" s="101" t="s">
        <v>283</v>
      </c>
      <c r="D102" s="102">
        <v>4</v>
      </c>
      <c r="E102" s="101" t="s">
        <v>6</v>
      </c>
      <c r="F102" s="103">
        <v>2</v>
      </c>
      <c r="G102" s="103">
        <v>323</v>
      </c>
      <c r="H102" s="75" t="s">
        <v>7</v>
      </c>
      <c r="I102" s="75" t="s">
        <v>8</v>
      </c>
      <c r="J102" s="75" t="s">
        <v>7</v>
      </c>
    </row>
    <row r="103" spans="1:10" ht="15" customHeight="1" x14ac:dyDescent="0.3">
      <c r="A103" s="75" t="str">
        <f t="shared" si="7"/>
        <v>S068/02L100</v>
      </c>
      <c r="B103" s="101" t="s">
        <v>282</v>
      </c>
      <c r="C103" s="101" t="s">
        <v>283</v>
      </c>
      <c r="D103" s="102">
        <v>4</v>
      </c>
      <c r="E103" s="101" t="s">
        <v>6</v>
      </c>
      <c r="F103" s="103">
        <v>100</v>
      </c>
      <c r="G103" s="103">
        <v>281</v>
      </c>
      <c r="H103" s="72" t="s">
        <v>7</v>
      </c>
      <c r="I103" s="72" t="s">
        <v>8</v>
      </c>
      <c r="J103" s="72" t="s">
        <v>7</v>
      </c>
    </row>
    <row r="104" spans="1:10" ht="15" customHeight="1" x14ac:dyDescent="0.3">
      <c r="A104" s="75" t="str">
        <f t="shared" si="7"/>
        <v>S068/Ne0,1</v>
      </c>
      <c r="B104" s="101" t="s">
        <v>296</v>
      </c>
      <c r="C104" s="101" t="s">
        <v>297</v>
      </c>
      <c r="D104" s="102">
        <v>4</v>
      </c>
      <c r="E104" s="101" t="s">
        <v>6</v>
      </c>
      <c r="F104" s="103">
        <v>0.1</v>
      </c>
      <c r="G104" s="103">
        <v>375</v>
      </c>
      <c r="H104" s="75" t="s">
        <v>7</v>
      </c>
      <c r="I104" s="75" t="s">
        <v>8</v>
      </c>
      <c r="J104" s="75" t="s">
        <v>7</v>
      </c>
    </row>
    <row r="105" spans="1:10" ht="15" customHeight="1" x14ac:dyDescent="0.3">
      <c r="A105" s="75" t="str">
        <f t="shared" si="7"/>
        <v>S068/Ne100</v>
      </c>
      <c r="B105" s="101" t="s">
        <v>296</v>
      </c>
      <c r="C105" s="101" t="s">
        <v>297</v>
      </c>
      <c r="D105" s="102">
        <v>4</v>
      </c>
      <c r="E105" s="101" t="s">
        <v>6</v>
      </c>
      <c r="F105" s="103">
        <v>100</v>
      </c>
      <c r="G105" s="103">
        <v>281</v>
      </c>
      <c r="H105" s="72" t="s">
        <v>7</v>
      </c>
      <c r="I105" s="72" t="s">
        <v>8</v>
      </c>
      <c r="J105" s="72" t="s">
        <v>7</v>
      </c>
    </row>
    <row r="106" spans="1:10" ht="15" customHeight="1" x14ac:dyDescent="0.3">
      <c r="A106" s="75" t="str">
        <f t="shared" si="7"/>
        <v>S068/Ne4</v>
      </c>
      <c r="B106" s="101" t="s">
        <v>296</v>
      </c>
      <c r="C106" s="101" t="s">
        <v>297</v>
      </c>
      <c r="D106" s="102">
        <v>4</v>
      </c>
      <c r="E106" s="101" t="s">
        <v>6</v>
      </c>
      <c r="F106" s="103">
        <v>4</v>
      </c>
      <c r="G106" s="103">
        <v>295</v>
      </c>
      <c r="H106" s="75" t="s">
        <v>7</v>
      </c>
      <c r="I106" s="75" t="s">
        <v>8</v>
      </c>
      <c r="J106" s="75" t="s">
        <v>7</v>
      </c>
    </row>
    <row r="107" spans="1:10" ht="15" customHeight="1" x14ac:dyDescent="0.3">
      <c r="A107" s="75" t="str">
        <f t="shared" si="7"/>
        <v>S068/Ne2</v>
      </c>
      <c r="B107" s="101" t="s">
        <v>296</v>
      </c>
      <c r="C107" s="101" t="s">
        <v>297</v>
      </c>
      <c r="D107" s="102">
        <v>4</v>
      </c>
      <c r="E107" s="101" t="s">
        <v>6</v>
      </c>
      <c r="F107" s="103">
        <v>2</v>
      </c>
      <c r="G107" s="103">
        <v>323</v>
      </c>
      <c r="H107" s="72" t="s">
        <v>7</v>
      </c>
      <c r="I107" s="72" t="s">
        <v>8</v>
      </c>
      <c r="J107" s="72" t="s">
        <v>7</v>
      </c>
    </row>
    <row r="108" spans="1:10" ht="15" customHeight="1" x14ac:dyDescent="0.3">
      <c r="A108" s="75" t="str">
        <f t="shared" si="7"/>
        <v>S068/LED/Ne2</v>
      </c>
      <c r="B108" s="101" t="s">
        <v>292</v>
      </c>
      <c r="C108" s="101" t="s">
        <v>293</v>
      </c>
      <c r="D108" s="102">
        <v>4</v>
      </c>
      <c r="E108" s="101" t="s">
        <v>6</v>
      </c>
      <c r="F108" s="103">
        <v>2</v>
      </c>
      <c r="G108" s="103">
        <v>577</v>
      </c>
      <c r="H108" s="75" t="s">
        <v>7</v>
      </c>
      <c r="I108" s="75" t="s">
        <v>8</v>
      </c>
      <c r="J108" s="75" t="s">
        <v>7</v>
      </c>
    </row>
    <row r="109" spans="1:10" ht="15" customHeight="1" x14ac:dyDescent="0.3">
      <c r="A109" s="75" t="str">
        <f t="shared" si="7"/>
        <v>S068/LED/Ne4</v>
      </c>
      <c r="B109" s="101" t="s">
        <v>292</v>
      </c>
      <c r="C109" s="101" t="s">
        <v>293</v>
      </c>
      <c r="D109" s="102">
        <v>4</v>
      </c>
      <c r="E109" s="101" t="s">
        <v>6</v>
      </c>
      <c r="F109" s="103">
        <v>4</v>
      </c>
      <c r="G109" s="103">
        <v>500</v>
      </c>
      <c r="H109" s="72" t="s">
        <v>7</v>
      </c>
      <c r="I109" s="72" t="s">
        <v>8</v>
      </c>
      <c r="J109" s="72" t="s">
        <v>7</v>
      </c>
    </row>
    <row r="110" spans="1:10" ht="15" customHeight="1" x14ac:dyDescent="0.3">
      <c r="A110" s="75" t="str">
        <f t="shared" si="7"/>
        <v>S068/LED/Ne100</v>
      </c>
      <c r="B110" s="101" t="s">
        <v>292</v>
      </c>
      <c r="C110" s="101" t="s">
        <v>293</v>
      </c>
      <c r="D110" s="102">
        <v>4</v>
      </c>
      <c r="E110" s="101" t="s">
        <v>6</v>
      </c>
      <c r="F110" s="103">
        <v>100</v>
      </c>
      <c r="G110" s="103">
        <v>475</v>
      </c>
      <c r="H110" s="75" t="s">
        <v>7</v>
      </c>
      <c r="I110" s="75" t="s">
        <v>8</v>
      </c>
      <c r="J110" s="75" t="s">
        <v>7</v>
      </c>
    </row>
    <row r="111" spans="1:10" ht="15" customHeight="1" x14ac:dyDescent="0.3">
      <c r="A111" s="75" t="str">
        <f t="shared" si="7"/>
        <v>S068/LED/Ne0,1</v>
      </c>
      <c r="B111" s="101" t="s">
        <v>292</v>
      </c>
      <c r="C111" s="101" t="s">
        <v>293</v>
      </c>
      <c r="D111" s="102">
        <v>4</v>
      </c>
      <c r="E111" s="101" t="s">
        <v>6</v>
      </c>
      <c r="F111" s="103">
        <v>0.1</v>
      </c>
      <c r="G111" s="103">
        <v>603</v>
      </c>
      <c r="H111" s="72" t="s">
        <v>7</v>
      </c>
      <c r="I111" s="72" t="s">
        <v>8</v>
      </c>
      <c r="J111" s="72" t="s">
        <v>7</v>
      </c>
    </row>
    <row r="112" spans="1:10" ht="15" customHeight="1" x14ac:dyDescent="0.3">
      <c r="A112" s="75" t="str">
        <f t="shared" si="7"/>
        <v>S057/LED/Ne65,6</v>
      </c>
      <c r="B112" s="101" t="s">
        <v>204</v>
      </c>
      <c r="C112" s="101" t="s">
        <v>205</v>
      </c>
      <c r="D112" s="102">
        <v>4.0999999999999996</v>
      </c>
      <c r="E112" s="101" t="s">
        <v>6</v>
      </c>
      <c r="F112" s="103">
        <v>65.599999999999994</v>
      </c>
      <c r="G112" s="103">
        <v>606</v>
      </c>
      <c r="H112" s="75" t="s">
        <v>7</v>
      </c>
      <c r="I112" s="75" t="s">
        <v>8</v>
      </c>
      <c r="J112" s="75" t="s">
        <v>7</v>
      </c>
    </row>
    <row r="113" spans="1:10" ht="15" customHeight="1" x14ac:dyDescent="0.3">
      <c r="A113" s="75" t="str">
        <f t="shared" si="7"/>
        <v>S057/LED/Ne4,1</v>
      </c>
      <c r="B113" s="101" t="s">
        <v>204</v>
      </c>
      <c r="C113" s="101" t="s">
        <v>205</v>
      </c>
      <c r="D113" s="102">
        <v>4.0999999999999996</v>
      </c>
      <c r="E113" s="101" t="s">
        <v>6</v>
      </c>
      <c r="F113" s="103">
        <v>4.0999999999999996</v>
      </c>
      <c r="G113" s="103">
        <v>641</v>
      </c>
      <c r="H113" s="72" t="s">
        <v>7</v>
      </c>
      <c r="I113" s="72" t="s">
        <v>8</v>
      </c>
      <c r="J113" s="72" t="s">
        <v>7</v>
      </c>
    </row>
    <row r="114" spans="1:10" ht="15" customHeight="1" x14ac:dyDescent="0.3">
      <c r="A114" s="75" t="str">
        <f t="shared" si="7"/>
        <v>S057/LED/Ne2,05</v>
      </c>
      <c r="B114" s="101" t="s">
        <v>204</v>
      </c>
      <c r="C114" s="101" t="s">
        <v>205</v>
      </c>
      <c r="D114" s="102">
        <v>4.0999999999999996</v>
      </c>
      <c r="E114" s="101" t="s">
        <v>6</v>
      </c>
      <c r="F114" s="103">
        <v>2.0499999999999998</v>
      </c>
      <c r="G114" s="103">
        <v>706</v>
      </c>
      <c r="H114" s="75" t="s">
        <v>7</v>
      </c>
      <c r="I114" s="75" t="s">
        <v>8</v>
      </c>
      <c r="J114" s="75" t="s">
        <v>7</v>
      </c>
    </row>
    <row r="115" spans="1:10" ht="15" customHeight="1" x14ac:dyDescent="0.3">
      <c r="A115" s="75" t="str">
        <f t="shared" si="7"/>
        <v>S057/LED/Ne0,1</v>
      </c>
      <c r="B115" s="101" t="s">
        <v>204</v>
      </c>
      <c r="C115" s="101" t="s">
        <v>205</v>
      </c>
      <c r="D115" s="102">
        <v>4.0999999999999996</v>
      </c>
      <c r="E115" s="101" t="s">
        <v>6</v>
      </c>
      <c r="F115" s="103">
        <v>0.1</v>
      </c>
      <c r="G115" s="103">
        <v>757</v>
      </c>
      <c r="H115" s="72" t="s">
        <v>7</v>
      </c>
      <c r="I115" s="72" t="s">
        <v>8</v>
      </c>
      <c r="J115" s="72" t="s">
        <v>7</v>
      </c>
    </row>
    <row r="116" spans="1:10" ht="15" customHeight="1" x14ac:dyDescent="0.3">
      <c r="A116" s="75" t="str">
        <f t="shared" si="7"/>
        <v>S057/LED/Nat0,1</v>
      </c>
      <c r="B116" s="101" t="s">
        <v>202</v>
      </c>
      <c r="C116" s="101" t="s">
        <v>203</v>
      </c>
      <c r="D116" s="102">
        <v>4.0999999999999996</v>
      </c>
      <c r="E116" s="101" t="s">
        <v>6</v>
      </c>
      <c r="F116" s="103">
        <v>0.1</v>
      </c>
      <c r="G116" s="103">
        <v>698</v>
      </c>
      <c r="H116" s="75" t="s">
        <v>7</v>
      </c>
      <c r="I116" s="75" t="s">
        <v>8</v>
      </c>
      <c r="J116" s="75" t="s">
        <v>7</v>
      </c>
    </row>
    <row r="117" spans="1:10" ht="15" customHeight="1" x14ac:dyDescent="0.3">
      <c r="A117" s="75" t="str">
        <f t="shared" si="7"/>
        <v>S057/LED/Nat4,1</v>
      </c>
      <c r="B117" s="101" t="s">
        <v>202</v>
      </c>
      <c r="C117" s="101" t="s">
        <v>203</v>
      </c>
      <c r="D117" s="102">
        <v>4.0999999999999996</v>
      </c>
      <c r="E117" s="101" t="s">
        <v>6</v>
      </c>
      <c r="F117" s="103">
        <v>4.0999999999999996</v>
      </c>
      <c r="G117" s="103">
        <v>585</v>
      </c>
      <c r="H117" s="72" t="s">
        <v>7</v>
      </c>
      <c r="I117" s="72" t="s">
        <v>8</v>
      </c>
      <c r="J117" s="72" t="s">
        <v>7</v>
      </c>
    </row>
    <row r="118" spans="1:10" ht="15" customHeight="1" x14ac:dyDescent="0.3">
      <c r="A118" s="75" t="str">
        <f t="shared" si="7"/>
        <v>S057/LED/Nat65,6</v>
      </c>
      <c r="B118" s="101" t="s">
        <v>202</v>
      </c>
      <c r="C118" s="101" t="s">
        <v>203</v>
      </c>
      <c r="D118" s="102">
        <v>4.0999999999999996</v>
      </c>
      <c r="E118" s="101" t="s">
        <v>6</v>
      </c>
      <c r="F118" s="103">
        <v>65.599999999999994</v>
      </c>
      <c r="G118" s="103">
        <v>554</v>
      </c>
      <c r="H118" s="75" t="s">
        <v>7</v>
      </c>
      <c r="I118" s="75" t="s">
        <v>8</v>
      </c>
      <c r="J118" s="75" t="s">
        <v>7</v>
      </c>
    </row>
    <row r="119" spans="1:10" ht="15" customHeight="1" x14ac:dyDescent="0.3">
      <c r="A119" s="75" t="str">
        <f t="shared" si="7"/>
        <v>S057/LED/Nat2,05</v>
      </c>
      <c r="B119" s="101" t="s">
        <v>202</v>
      </c>
      <c r="C119" s="101" t="s">
        <v>203</v>
      </c>
      <c r="D119" s="102">
        <v>4.0999999999999996</v>
      </c>
      <c r="E119" s="101" t="s">
        <v>6</v>
      </c>
      <c r="F119" s="103">
        <v>2.0499999999999998</v>
      </c>
      <c r="G119" s="103">
        <v>644</v>
      </c>
      <c r="H119" s="72" t="s">
        <v>7</v>
      </c>
      <c r="I119" s="72" t="s">
        <v>8</v>
      </c>
      <c r="J119" s="72" t="s">
        <v>7</v>
      </c>
    </row>
    <row r="120" spans="1:10" ht="15" customHeight="1" x14ac:dyDescent="0.3">
      <c r="A120" s="75" t="str">
        <f t="shared" si="7"/>
        <v>S056/LED/Ne65,6</v>
      </c>
      <c r="B120" s="101" t="s">
        <v>92</v>
      </c>
      <c r="C120" s="101" t="s">
        <v>93</v>
      </c>
      <c r="D120" s="102">
        <v>4.0999999999999996</v>
      </c>
      <c r="E120" s="101" t="s">
        <v>6</v>
      </c>
      <c r="F120" s="103">
        <v>65.599999999999994</v>
      </c>
      <c r="G120" s="103">
        <v>556</v>
      </c>
      <c r="H120" s="75" t="s">
        <v>7</v>
      </c>
      <c r="I120" s="75" t="s">
        <v>8</v>
      </c>
      <c r="J120" s="75" t="s">
        <v>7</v>
      </c>
    </row>
    <row r="121" spans="1:10" ht="15" customHeight="1" x14ac:dyDescent="0.3">
      <c r="A121" s="75" t="str">
        <f t="shared" si="7"/>
        <v>S056/LED/Ne4,1</v>
      </c>
      <c r="B121" s="101" t="s">
        <v>92</v>
      </c>
      <c r="C121" s="101" t="s">
        <v>93</v>
      </c>
      <c r="D121" s="102">
        <v>4.0999999999999996</v>
      </c>
      <c r="E121" s="101" t="s">
        <v>6</v>
      </c>
      <c r="F121" s="103">
        <v>4.0999999999999996</v>
      </c>
      <c r="G121" s="103">
        <v>610</v>
      </c>
      <c r="H121" s="72" t="s">
        <v>7</v>
      </c>
      <c r="I121" s="72" t="s">
        <v>8</v>
      </c>
      <c r="J121" s="72" t="s">
        <v>7</v>
      </c>
    </row>
    <row r="122" spans="1:10" ht="15" customHeight="1" x14ac:dyDescent="0.3">
      <c r="A122" s="75" t="str">
        <f t="shared" si="7"/>
        <v>S056/LED/Ne2,05</v>
      </c>
      <c r="B122" s="101" t="s">
        <v>92</v>
      </c>
      <c r="C122" s="101" t="s">
        <v>93</v>
      </c>
      <c r="D122" s="102">
        <v>4.0999999999999996</v>
      </c>
      <c r="E122" s="101" t="s">
        <v>6</v>
      </c>
      <c r="F122" s="103">
        <v>2.0499999999999998</v>
      </c>
      <c r="G122" s="103">
        <v>674</v>
      </c>
      <c r="H122" s="75" t="s">
        <v>7</v>
      </c>
      <c r="I122" s="75" t="s">
        <v>8</v>
      </c>
      <c r="J122" s="75" t="s">
        <v>7</v>
      </c>
    </row>
    <row r="123" spans="1:10" ht="15" customHeight="1" x14ac:dyDescent="0.3">
      <c r="A123" s="75" t="str">
        <f t="shared" si="7"/>
        <v>S056/LED/Ne0,1</v>
      </c>
      <c r="B123" s="101" t="s">
        <v>92</v>
      </c>
      <c r="C123" s="101" t="s">
        <v>93</v>
      </c>
      <c r="D123" s="102">
        <v>4.0999999999999996</v>
      </c>
      <c r="E123" s="101" t="s">
        <v>6</v>
      </c>
      <c r="F123" s="103">
        <v>0.1</v>
      </c>
      <c r="G123" s="103">
        <v>727</v>
      </c>
      <c r="H123" s="72" t="s">
        <v>7</v>
      </c>
      <c r="I123" s="72" t="s">
        <v>8</v>
      </c>
      <c r="J123" s="72" t="s">
        <v>7</v>
      </c>
    </row>
    <row r="124" spans="1:10" ht="15" customHeight="1" x14ac:dyDescent="0.3">
      <c r="A124" s="75" t="str">
        <f t="shared" si="7"/>
        <v>S056/LED/Nat0,1</v>
      </c>
      <c r="B124" s="101" t="s">
        <v>90</v>
      </c>
      <c r="C124" s="101" t="s">
        <v>91</v>
      </c>
      <c r="D124" s="102">
        <v>4.0999999999999996</v>
      </c>
      <c r="E124" s="101" t="s">
        <v>6</v>
      </c>
      <c r="F124" s="103">
        <v>0.1</v>
      </c>
      <c r="G124" s="103">
        <v>669</v>
      </c>
      <c r="H124" s="75" t="s">
        <v>7</v>
      </c>
      <c r="I124" s="75" t="s">
        <v>8</v>
      </c>
      <c r="J124" s="75" t="s">
        <v>7</v>
      </c>
    </row>
    <row r="125" spans="1:10" ht="15" customHeight="1" x14ac:dyDescent="0.3">
      <c r="A125" s="75" t="str">
        <f t="shared" si="7"/>
        <v>S056/LED/Nat2,05</v>
      </c>
      <c r="B125" s="101" t="s">
        <v>90</v>
      </c>
      <c r="C125" s="101" t="s">
        <v>91</v>
      </c>
      <c r="D125" s="102">
        <v>4.0999999999999996</v>
      </c>
      <c r="E125" s="101" t="s">
        <v>6</v>
      </c>
      <c r="F125" s="103">
        <v>2.0499999999999998</v>
      </c>
      <c r="G125" s="103">
        <v>618</v>
      </c>
      <c r="H125" s="72" t="s">
        <v>7</v>
      </c>
      <c r="I125" s="72" t="s">
        <v>8</v>
      </c>
      <c r="J125" s="72" t="s">
        <v>7</v>
      </c>
    </row>
    <row r="126" spans="1:10" ht="15" customHeight="1" x14ac:dyDescent="0.3">
      <c r="A126" s="75" t="str">
        <f t="shared" si="7"/>
        <v>S056/LED/Nat65,6</v>
      </c>
      <c r="B126" s="101" t="s">
        <v>90</v>
      </c>
      <c r="C126" s="101" t="s">
        <v>91</v>
      </c>
      <c r="D126" s="102">
        <v>4.0999999999999996</v>
      </c>
      <c r="E126" s="101" t="s">
        <v>6</v>
      </c>
      <c r="F126" s="103">
        <v>65.599999999999994</v>
      </c>
      <c r="G126" s="103">
        <v>532</v>
      </c>
      <c r="H126" s="75" t="s">
        <v>7</v>
      </c>
      <c r="I126" s="75" t="s">
        <v>8</v>
      </c>
      <c r="J126" s="75" t="s">
        <v>7</v>
      </c>
    </row>
    <row r="127" spans="1:10" ht="15" customHeight="1" x14ac:dyDescent="0.3">
      <c r="A127" s="75" t="str">
        <f t="shared" si="7"/>
        <v>S056/LED/Nat4,1</v>
      </c>
      <c r="B127" s="101" t="s">
        <v>90</v>
      </c>
      <c r="C127" s="101" t="s">
        <v>91</v>
      </c>
      <c r="D127" s="102">
        <v>4.0999999999999996</v>
      </c>
      <c r="E127" s="101" t="s">
        <v>6</v>
      </c>
      <c r="F127" s="103">
        <v>4.0999999999999996</v>
      </c>
      <c r="G127" s="103">
        <v>561</v>
      </c>
      <c r="H127" s="72" t="s">
        <v>7</v>
      </c>
      <c r="I127" s="72" t="s">
        <v>8</v>
      </c>
      <c r="J127" s="72" t="s">
        <v>7</v>
      </c>
    </row>
    <row r="128" spans="1:10" ht="15" customHeight="1" x14ac:dyDescent="0.3">
      <c r="A128" s="75" t="str">
        <f t="shared" si="7"/>
        <v>S059/LED/Ne2,25</v>
      </c>
      <c r="B128" s="101" t="s">
        <v>260</v>
      </c>
      <c r="C128" s="101" t="s">
        <v>261</v>
      </c>
      <c r="D128" s="102">
        <v>4.5</v>
      </c>
      <c r="E128" s="101" t="s">
        <v>6</v>
      </c>
      <c r="F128" s="103">
        <v>2.25</v>
      </c>
      <c r="G128" s="103">
        <v>788</v>
      </c>
      <c r="H128" s="75" t="s">
        <v>7</v>
      </c>
      <c r="I128" s="75" t="s">
        <v>8</v>
      </c>
      <c r="J128" s="75" t="s">
        <v>7</v>
      </c>
    </row>
    <row r="129" spans="1:10" ht="15" customHeight="1" x14ac:dyDescent="0.3">
      <c r="A129" s="75" t="str">
        <f t="shared" si="7"/>
        <v>S059/LED/Ne4,5</v>
      </c>
      <c r="B129" s="101" t="s">
        <v>260</v>
      </c>
      <c r="C129" s="101" t="s">
        <v>261</v>
      </c>
      <c r="D129" s="102">
        <v>4.5</v>
      </c>
      <c r="E129" s="101" t="s">
        <v>6</v>
      </c>
      <c r="F129" s="103">
        <v>4.5</v>
      </c>
      <c r="G129" s="103">
        <v>715</v>
      </c>
      <c r="H129" s="72" t="s">
        <v>7</v>
      </c>
      <c r="I129" s="72" t="s">
        <v>8</v>
      </c>
      <c r="J129" s="72" t="s">
        <v>7</v>
      </c>
    </row>
    <row r="130" spans="1:10" ht="15" customHeight="1" x14ac:dyDescent="0.3">
      <c r="A130" s="75" t="str">
        <f t="shared" si="7"/>
        <v>S059/LED/Ne54</v>
      </c>
      <c r="B130" s="101" t="s">
        <v>260</v>
      </c>
      <c r="C130" s="101" t="s">
        <v>261</v>
      </c>
      <c r="D130" s="102">
        <v>4.5</v>
      </c>
      <c r="E130" s="101" t="s">
        <v>6</v>
      </c>
      <c r="F130" s="103">
        <v>54</v>
      </c>
      <c r="G130" s="103">
        <v>678</v>
      </c>
      <c r="H130" s="75" t="s">
        <v>7</v>
      </c>
      <c r="I130" s="75" t="s">
        <v>8</v>
      </c>
      <c r="J130" s="75" t="s">
        <v>7</v>
      </c>
    </row>
    <row r="131" spans="1:10" ht="15" customHeight="1" x14ac:dyDescent="0.3">
      <c r="A131" s="75" t="str">
        <f t="shared" ref="A131:A194" si="10">_xlfn.CONCAT(B131,F131)</f>
        <v>S060/LED/Ne2,25</v>
      </c>
      <c r="B131" s="101" t="s">
        <v>275</v>
      </c>
      <c r="C131" s="101" t="s">
        <v>261</v>
      </c>
      <c r="D131" s="102">
        <v>4.5</v>
      </c>
      <c r="E131" s="101" t="s">
        <v>6</v>
      </c>
      <c r="F131" s="103">
        <v>2.25</v>
      </c>
      <c r="G131" s="103">
        <v>734</v>
      </c>
      <c r="H131" s="72" t="s">
        <v>7</v>
      </c>
      <c r="I131" s="72" t="s">
        <v>8</v>
      </c>
      <c r="J131" s="72" t="s">
        <v>7</v>
      </c>
    </row>
    <row r="132" spans="1:10" ht="15" customHeight="1" x14ac:dyDescent="0.3">
      <c r="A132" s="75" t="str">
        <f t="shared" si="10"/>
        <v>S060/LED/Ne4,5</v>
      </c>
      <c r="B132" s="101" t="s">
        <v>275</v>
      </c>
      <c r="C132" s="101" t="s">
        <v>261</v>
      </c>
      <c r="D132" s="102">
        <v>4.5</v>
      </c>
      <c r="E132" s="101" t="s">
        <v>6</v>
      </c>
      <c r="F132" s="103">
        <v>4.5</v>
      </c>
      <c r="G132" s="103">
        <v>665</v>
      </c>
      <c r="H132" s="75" t="s">
        <v>7</v>
      </c>
      <c r="I132" s="75" t="s">
        <v>8</v>
      </c>
      <c r="J132" s="75" t="s">
        <v>7</v>
      </c>
    </row>
    <row r="133" spans="1:10" ht="15" customHeight="1" x14ac:dyDescent="0.3">
      <c r="A133" s="75" t="str">
        <f t="shared" si="10"/>
        <v>S060/LED/Ne67,5</v>
      </c>
      <c r="B133" s="101" t="s">
        <v>275</v>
      </c>
      <c r="C133" s="101" t="s">
        <v>261</v>
      </c>
      <c r="D133" s="102">
        <v>4.5</v>
      </c>
      <c r="E133" s="101" t="s">
        <v>6</v>
      </c>
      <c r="F133" s="103">
        <v>67.5</v>
      </c>
      <c r="G133" s="103">
        <v>629</v>
      </c>
      <c r="H133" s="72" t="s">
        <v>7</v>
      </c>
      <c r="I133" s="72" t="s">
        <v>8</v>
      </c>
      <c r="J133" s="72" t="s">
        <v>7</v>
      </c>
    </row>
    <row r="134" spans="1:10" ht="15" customHeight="1" x14ac:dyDescent="0.3">
      <c r="A134" s="75" t="str">
        <f t="shared" si="10"/>
        <v>S056/r2/Al1</v>
      </c>
      <c r="B134" s="101" t="s">
        <v>120</v>
      </c>
      <c r="C134" s="101" t="s">
        <v>121</v>
      </c>
      <c r="D134" s="102">
        <v>1</v>
      </c>
      <c r="E134" s="101" t="s">
        <v>35</v>
      </c>
      <c r="F134" s="102">
        <f t="shared" ref="F134:F149" si="11">D134</f>
        <v>1</v>
      </c>
      <c r="G134" s="103">
        <v>390</v>
      </c>
      <c r="H134" s="75" t="s">
        <v>7</v>
      </c>
      <c r="I134" s="75" t="s">
        <v>8</v>
      </c>
      <c r="J134" s="75" t="s">
        <v>7</v>
      </c>
    </row>
    <row r="135" spans="1:10" ht="15" customHeight="1" x14ac:dyDescent="0.3">
      <c r="A135" s="75" t="str">
        <f t="shared" si="10"/>
        <v>S056/r2/Ne1</v>
      </c>
      <c r="B135" s="101" t="s">
        <v>124</v>
      </c>
      <c r="C135" s="101" t="s">
        <v>125</v>
      </c>
      <c r="D135" s="102">
        <v>1</v>
      </c>
      <c r="E135" s="101" t="s">
        <v>35</v>
      </c>
      <c r="F135" s="102">
        <f t="shared" si="11"/>
        <v>1</v>
      </c>
      <c r="G135" s="103">
        <v>390</v>
      </c>
      <c r="H135" s="72" t="s">
        <v>7</v>
      </c>
      <c r="I135" s="72" t="s">
        <v>8</v>
      </c>
      <c r="J135" s="72" t="s">
        <v>7</v>
      </c>
    </row>
    <row r="136" spans="1:10" ht="15" customHeight="1" x14ac:dyDescent="0.3">
      <c r="A136" s="75" t="str">
        <f t="shared" si="10"/>
        <v>S056/r2/021</v>
      </c>
      <c r="B136" s="101" t="s">
        <v>118</v>
      </c>
      <c r="C136" s="101" t="s">
        <v>119</v>
      </c>
      <c r="D136" s="102">
        <v>1</v>
      </c>
      <c r="E136" s="101" t="s">
        <v>35</v>
      </c>
      <c r="F136" s="102">
        <f t="shared" si="11"/>
        <v>1</v>
      </c>
      <c r="G136" s="103">
        <v>390</v>
      </c>
      <c r="H136" s="75" t="s">
        <v>7</v>
      </c>
      <c r="I136" s="75" t="s">
        <v>8</v>
      </c>
      <c r="J136" s="75" t="s">
        <v>7</v>
      </c>
    </row>
    <row r="137" spans="1:10" ht="15" customHeight="1" x14ac:dyDescent="0.3">
      <c r="A137" s="75" t="str">
        <f t="shared" si="10"/>
        <v>S056/z3/Al_P1</v>
      </c>
      <c r="B137" s="101" t="s">
        <v>176</v>
      </c>
      <c r="C137" s="101" t="s">
        <v>177</v>
      </c>
      <c r="D137" s="102">
        <v>1</v>
      </c>
      <c r="E137" s="101" t="s">
        <v>35</v>
      </c>
      <c r="F137" s="102">
        <f t="shared" si="11"/>
        <v>1</v>
      </c>
      <c r="G137" s="103">
        <v>562</v>
      </c>
      <c r="H137" s="72" t="s">
        <v>7</v>
      </c>
      <c r="I137" s="72" t="s">
        <v>8</v>
      </c>
      <c r="J137" s="72" t="s">
        <v>7</v>
      </c>
    </row>
    <row r="138" spans="1:10" ht="15" customHeight="1" x14ac:dyDescent="0.3">
      <c r="A138" s="75" t="str">
        <f t="shared" si="10"/>
        <v>S056/z3/Ne_P1</v>
      </c>
      <c r="B138" s="101" t="s">
        <v>184</v>
      </c>
      <c r="C138" s="101" t="s">
        <v>185</v>
      </c>
      <c r="D138" s="102">
        <v>1</v>
      </c>
      <c r="E138" s="101" t="s">
        <v>35</v>
      </c>
      <c r="F138" s="102">
        <f t="shared" si="11"/>
        <v>1</v>
      </c>
      <c r="G138" s="103">
        <v>671</v>
      </c>
      <c r="H138" s="75" t="s">
        <v>7</v>
      </c>
      <c r="I138" s="75" t="s">
        <v>8</v>
      </c>
      <c r="J138" s="75" t="s">
        <v>7</v>
      </c>
    </row>
    <row r="139" spans="1:10" ht="15" customHeight="1" x14ac:dyDescent="0.3">
      <c r="A139" s="75" t="str">
        <f t="shared" si="10"/>
        <v>S057/z3/Al_P1</v>
      </c>
      <c r="B139" s="101" t="s">
        <v>240</v>
      </c>
      <c r="C139" s="101" t="s">
        <v>241</v>
      </c>
      <c r="D139" s="102">
        <v>1</v>
      </c>
      <c r="E139" s="101" t="s">
        <v>35</v>
      </c>
      <c r="F139" s="102">
        <f t="shared" si="11"/>
        <v>1</v>
      </c>
      <c r="G139" s="103">
        <v>534</v>
      </c>
      <c r="H139" s="72" t="s">
        <v>7</v>
      </c>
      <c r="I139" s="72" t="s">
        <v>8</v>
      </c>
      <c r="J139" s="72" t="s">
        <v>7</v>
      </c>
    </row>
    <row r="140" spans="1:10" ht="15" customHeight="1" x14ac:dyDescent="0.3">
      <c r="A140" s="75" t="str">
        <f t="shared" si="10"/>
        <v>S057/z3/Ne_P1</v>
      </c>
      <c r="B140" s="101" t="s">
        <v>248</v>
      </c>
      <c r="C140" s="101" t="s">
        <v>249</v>
      </c>
      <c r="D140" s="102">
        <v>1</v>
      </c>
      <c r="E140" s="101" t="s">
        <v>35</v>
      </c>
      <c r="F140" s="102">
        <f t="shared" si="11"/>
        <v>1</v>
      </c>
      <c r="G140" s="103">
        <v>664</v>
      </c>
      <c r="H140" s="75" t="s">
        <v>7</v>
      </c>
      <c r="I140" s="75" t="s">
        <v>8</v>
      </c>
      <c r="J140" s="75" t="s">
        <v>7</v>
      </c>
    </row>
    <row r="141" spans="1:10" ht="15" customHeight="1" x14ac:dyDescent="0.3">
      <c r="A141" s="75" t="str">
        <f t="shared" si="10"/>
        <v>S056/p2/Al1</v>
      </c>
      <c r="B141" s="101" t="s">
        <v>106</v>
      </c>
      <c r="C141" s="101" t="s">
        <v>107</v>
      </c>
      <c r="D141" s="102">
        <v>1</v>
      </c>
      <c r="E141" s="101" t="s">
        <v>35</v>
      </c>
      <c r="F141" s="102">
        <f t="shared" si="11"/>
        <v>1</v>
      </c>
      <c r="G141" s="103">
        <v>384</v>
      </c>
      <c r="H141" s="72" t="s">
        <v>7</v>
      </c>
      <c r="I141" s="72" t="s">
        <v>8</v>
      </c>
      <c r="J141" s="72" t="s">
        <v>7</v>
      </c>
    </row>
    <row r="142" spans="1:10" ht="15" customHeight="1" x14ac:dyDescent="0.3">
      <c r="A142" s="75" t="str">
        <f t="shared" si="10"/>
        <v>S056/p2/Ne1</v>
      </c>
      <c r="B142" s="101" t="s">
        <v>110</v>
      </c>
      <c r="C142" s="101" t="s">
        <v>111</v>
      </c>
      <c r="D142" s="102">
        <v>1</v>
      </c>
      <c r="E142" s="101" t="s">
        <v>35</v>
      </c>
      <c r="F142" s="102">
        <f t="shared" si="11"/>
        <v>1</v>
      </c>
      <c r="G142" s="103">
        <v>384</v>
      </c>
      <c r="H142" s="75" t="s">
        <v>7</v>
      </c>
      <c r="I142" s="75" t="s">
        <v>8</v>
      </c>
      <c r="J142" s="75" t="s">
        <v>7</v>
      </c>
    </row>
    <row r="143" spans="1:10" ht="15" customHeight="1" x14ac:dyDescent="0.3">
      <c r="A143" s="75" t="str">
        <f t="shared" si="10"/>
        <v>S056/p2/021</v>
      </c>
      <c r="B143" s="101" t="s">
        <v>104</v>
      </c>
      <c r="C143" s="101" t="s">
        <v>105</v>
      </c>
      <c r="D143" s="102">
        <v>1</v>
      </c>
      <c r="E143" s="101" t="s">
        <v>35</v>
      </c>
      <c r="F143" s="102">
        <f t="shared" si="11"/>
        <v>1</v>
      </c>
      <c r="G143" s="103">
        <v>384</v>
      </c>
      <c r="H143" s="72" t="s">
        <v>7</v>
      </c>
      <c r="I143" s="72" t="s">
        <v>8</v>
      </c>
      <c r="J143" s="72" t="s">
        <v>7</v>
      </c>
    </row>
    <row r="144" spans="1:10" ht="15" customHeight="1" x14ac:dyDescent="0.3">
      <c r="A144" s="75" t="str">
        <f t="shared" si="10"/>
        <v>S056/z2/02_P1</v>
      </c>
      <c r="B144" s="101" t="s">
        <v>152</v>
      </c>
      <c r="C144" s="101" t="s">
        <v>153</v>
      </c>
      <c r="D144" s="102">
        <v>1</v>
      </c>
      <c r="E144" s="101" t="s">
        <v>35</v>
      </c>
      <c r="F144" s="102">
        <f t="shared" si="11"/>
        <v>1</v>
      </c>
      <c r="G144" s="103">
        <v>141</v>
      </c>
      <c r="H144" s="75" t="s">
        <v>7</v>
      </c>
      <c r="I144" s="75" t="s">
        <v>8</v>
      </c>
      <c r="J144" s="75" t="s">
        <v>7</v>
      </c>
    </row>
    <row r="145" spans="1:10" ht="15" customHeight="1" x14ac:dyDescent="0.3">
      <c r="A145" s="75" t="str">
        <f t="shared" si="10"/>
        <v>S056/z2/Al_P1</v>
      </c>
      <c r="B145" s="101" t="s">
        <v>156</v>
      </c>
      <c r="C145" s="101" t="s">
        <v>157</v>
      </c>
      <c r="D145" s="102">
        <v>1</v>
      </c>
      <c r="E145" s="101" t="s">
        <v>35</v>
      </c>
      <c r="F145" s="102">
        <f t="shared" si="11"/>
        <v>1</v>
      </c>
      <c r="G145" s="103">
        <v>141</v>
      </c>
      <c r="H145" s="72" t="s">
        <v>7</v>
      </c>
      <c r="I145" s="72" t="s">
        <v>8</v>
      </c>
      <c r="J145" s="72" t="s">
        <v>7</v>
      </c>
    </row>
    <row r="146" spans="1:10" ht="15" customHeight="1" x14ac:dyDescent="0.3">
      <c r="A146" s="75" t="str">
        <f t="shared" si="10"/>
        <v>S056/z2/Ne_P1</v>
      </c>
      <c r="B146" s="101" t="s">
        <v>164</v>
      </c>
      <c r="C146" s="101" t="s">
        <v>165</v>
      </c>
      <c r="D146" s="102">
        <v>1</v>
      </c>
      <c r="E146" s="101" t="s">
        <v>35</v>
      </c>
      <c r="F146" s="102">
        <f t="shared" si="11"/>
        <v>1</v>
      </c>
      <c r="G146" s="103">
        <v>141</v>
      </c>
      <c r="H146" s="75" t="s">
        <v>7</v>
      </c>
      <c r="I146" s="75" t="s">
        <v>8</v>
      </c>
      <c r="J146" s="75" t="s">
        <v>7</v>
      </c>
    </row>
    <row r="147" spans="1:10" ht="15" customHeight="1" x14ac:dyDescent="0.3">
      <c r="A147" s="75" t="str">
        <f t="shared" si="10"/>
        <v>S057/z2/021</v>
      </c>
      <c r="B147" s="101" t="s">
        <v>222</v>
      </c>
      <c r="C147" s="101" t="s">
        <v>223</v>
      </c>
      <c r="D147" s="102">
        <v>1</v>
      </c>
      <c r="E147" s="101" t="s">
        <v>35</v>
      </c>
      <c r="F147" s="102">
        <f t="shared" si="11"/>
        <v>1</v>
      </c>
      <c r="G147" s="103">
        <v>141</v>
      </c>
      <c r="H147" s="72" t="s">
        <v>7</v>
      </c>
      <c r="I147" s="72" t="s">
        <v>8</v>
      </c>
      <c r="J147" s="72" t="s">
        <v>7</v>
      </c>
    </row>
    <row r="148" spans="1:10" ht="15" customHeight="1" x14ac:dyDescent="0.3">
      <c r="A148" s="75" t="str">
        <f t="shared" si="10"/>
        <v>S057/z2/Al1</v>
      </c>
      <c r="B148" s="101" t="s">
        <v>224</v>
      </c>
      <c r="C148" s="101" t="s">
        <v>225</v>
      </c>
      <c r="D148" s="102">
        <v>1</v>
      </c>
      <c r="E148" s="101" t="s">
        <v>35</v>
      </c>
      <c r="F148" s="102">
        <f t="shared" si="11"/>
        <v>1</v>
      </c>
      <c r="G148" s="103">
        <v>141</v>
      </c>
      <c r="H148" s="75" t="s">
        <v>7</v>
      </c>
      <c r="I148" s="75" t="s">
        <v>8</v>
      </c>
      <c r="J148" s="75" t="s">
        <v>7</v>
      </c>
    </row>
    <row r="149" spans="1:10" ht="15" customHeight="1" x14ac:dyDescent="0.3">
      <c r="A149" s="75" t="str">
        <f t="shared" si="10"/>
        <v>S057/z2/Ne1</v>
      </c>
      <c r="B149" s="101" t="s">
        <v>228</v>
      </c>
      <c r="C149" s="101" t="s">
        <v>229</v>
      </c>
      <c r="D149" s="102">
        <v>1</v>
      </c>
      <c r="E149" s="101" t="s">
        <v>35</v>
      </c>
      <c r="F149" s="102">
        <f t="shared" si="11"/>
        <v>1</v>
      </c>
      <c r="G149" s="103">
        <v>141</v>
      </c>
      <c r="H149" s="72" t="s">
        <v>7</v>
      </c>
      <c r="I149" s="72" t="s">
        <v>8</v>
      </c>
      <c r="J149" s="72" t="s">
        <v>7</v>
      </c>
    </row>
    <row r="150" spans="1:10" ht="15" customHeight="1" x14ac:dyDescent="0.3">
      <c r="A150" s="75" t="str">
        <f t="shared" si="10"/>
        <v>S057/010,1</v>
      </c>
      <c r="B150" s="101" t="s">
        <v>186</v>
      </c>
      <c r="C150" s="101" t="s">
        <v>187</v>
      </c>
      <c r="D150" s="102">
        <v>4.0999999999999996</v>
      </c>
      <c r="E150" s="101" t="s">
        <v>6</v>
      </c>
      <c r="F150" s="103">
        <v>0.1</v>
      </c>
      <c r="G150" s="103">
        <v>418</v>
      </c>
      <c r="H150" s="75" t="s">
        <v>7</v>
      </c>
      <c r="I150" s="75" t="s">
        <v>8</v>
      </c>
      <c r="J150" s="75" t="s">
        <v>7</v>
      </c>
    </row>
    <row r="151" spans="1:10" ht="15" customHeight="1" x14ac:dyDescent="0.3">
      <c r="A151" s="75" t="str">
        <f t="shared" si="10"/>
        <v>S057/012,05</v>
      </c>
      <c r="B151" s="101" t="s">
        <v>186</v>
      </c>
      <c r="C151" s="101" t="s">
        <v>187</v>
      </c>
      <c r="D151" s="102">
        <v>4.0999999999999996</v>
      </c>
      <c r="E151" s="101" t="s">
        <v>6</v>
      </c>
      <c r="F151" s="103">
        <v>2.0499999999999998</v>
      </c>
      <c r="G151" s="103">
        <v>357</v>
      </c>
      <c r="H151" s="72" t="s">
        <v>7</v>
      </c>
      <c r="I151" s="72" t="s">
        <v>8</v>
      </c>
      <c r="J151" s="72" t="s">
        <v>7</v>
      </c>
    </row>
    <row r="152" spans="1:10" ht="15" customHeight="1" x14ac:dyDescent="0.3">
      <c r="A152" s="75" t="str">
        <f t="shared" si="10"/>
        <v>S057/014,1</v>
      </c>
      <c r="B152" s="101" t="s">
        <v>186</v>
      </c>
      <c r="C152" s="101" t="s">
        <v>187</v>
      </c>
      <c r="D152" s="102">
        <v>4.0999999999999996</v>
      </c>
      <c r="E152" s="101" t="s">
        <v>6</v>
      </c>
      <c r="F152" s="103">
        <v>4.0999999999999996</v>
      </c>
      <c r="G152" s="103">
        <v>332</v>
      </c>
      <c r="H152" s="75" t="s">
        <v>7</v>
      </c>
      <c r="I152" s="75" t="s">
        <v>8</v>
      </c>
      <c r="J152" s="75" t="s">
        <v>7</v>
      </c>
    </row>
    <row r="153" spans="1:10" ht="15" customHeight="1" x14ac:dyDescent="0.3">
      <c r="A153" s="75" t="str">
        <f t="shared" si="10"/>
        <v>S057/0165,6</v>
      </c>
      <c r="B153" s="101" t="s">
        <v>186</v>
      </c>
      <c r="C153" s="101" t="s">
        <v>187</v>
      </c>
      <c r="D153" s="102">
        <v>4.0999999999999996</v>
      </c>
      <c r="E153" s="101" t="s">
        <v>6</v>
      </c>
      <c r="F153" s="103">
        <v>65.599999999999994</v>
      </c>
      <c r="G153" s="103">
        <v>314</v>
      </c>
      <c r="H153" s="72" t="s">
        <v>7</v>
      </c>
      <c r="I153" s="72" t="s">
        <v>8</v>
      </c>
      <c r="J153" s="72" t="s">
        <v>7</v>
      </c>
    </row>
    <row r="154" spans="1:10" ht="15" customHeight="1" x14ac:dyDescent="0.3">
      <c r="A154" s="75" t="str">
        <f t="shared" si="10"/>
        <v>S99/001</v>
      </c>
      <c r="B154" s="101" t="s">
        <v>315</v>
      </c>
      <c r="C154" s="101" t="s">
        <v>316</v>
      </c>
      <c r="D154" s="102">
        <v>1</v>
      </c>
      <c r="E154" s="101" t="s">
        <v>314</v>
      </c>
      <c r="F154" s="102">
        <f>D154</f>
        <v>1</v>
      </c>
      <c r="G154" s="103">
        <v>83</v>
      </c>
      <c r="H154" s="75" t="s">
        <v>7</v>
      </c>
      <c r="I154" s="75" t="s">
        <v>8</v>
      </c>
      <c r="J154" s="75" t="s">
        <v>7</v>
      </c>
    </row>
    <row r="155" spans="1:10" ht="15" customHeight="1" x14ac:dyDescent="0.3">
      <c r="A155" s="75" t="str">
        <f t="shared" si="10"/>
        <v>S99/00100</v>
      </c>
      <c r="B155" s="101" t="s">
        <v>315</v>
      </c>
      <c r="C155" s="101" t="s">
        <v>316</v>
      </c>
      <c r="D155" s="102">
        <v>1</v>
      </c>
      <c r="E155" s="101" t="s">
        <v>314</v>
      </c>
      <c r="F155" s="103">
        <v>100</v>
      </c>
      <c r="G155" s="103">
        <v>71</v>
      </c>
      <c r="H155" s="72" t="s">
        <v>7</v>
      </c>
      <c r="I155" s="72" t="s">
        <v>8</v>
      </c>
      <c r="J155" s="72" t="s">
        <v>7</v>
      </c>
    </row>
    <row r="156" spans="1:10" ht="15" customHeight="1" x14ac:dyDescent="0.3">
      <c r="A156" s="75" t="str">
        <f t="shared" si="10"/>
        <v>S056/010,1</v>
      </c>
      <c r="B156" s="101" t="s">
        <v>74</v>
      </c>
      <c r="C156" s="101" t="s">
        <v>75</v>
      </c>
      <c r="D156" s="102">
        <v>4.0999999999999996</v>
      </c>
      <c r="E156" s="101" t="s">
        <v>6</v>
      </c>
      <c r="F156" s="103">
        <v>0.1</v>
      </c>
      <c r="G156" s="103">
        <v>337</v>
      </c>
      <c r="H156" s="75" t="s">
        <v>7</v>
      </c>
      <c r="I156" s="75" t="s">
        <v>8</v>
      </c>
      <c r="J156" s="75" t="s">
        <v>7</v>
      </c>
    </row>
    <row r="157" spans="1:10" ht="15" customHeight="1" x14ac:dyDescent="0.3">
      <c r="A157" s="75" t="str">
        <f t="shared" si="10"/>
        <v>S056/012,05</v>
      </c>
      <c r="B157" s="101" t="s">
        <v>74</v>
      </c>
      <c r="C157" s="101" t="s">
        <v>75</v>
      </c>
      <c r="D157" s="102">
        <v>4.0999999999999996</v>
      </c>
      <c r="E157" s="101" t="s">
        <v>6</v>
      </c>
      <c r="F157" s="103">
        <v>2.0499999999999998</v>
      </c>
      <c r="G157" s="103">
        <v>284</v>
      </c>
      <c r="H157" s="72" t="s">
        <v>7</v>
      </c>
      <c r="I157" s="72" t="s">
        <v>8</v>
      </c>
      <c r="J157" s="72" t="s">
        <v>7</v>
      </c>
    </row>
    <row r="158" spans="1:10" ht="15" customHeight="1" x14ac:dyDescent="0.3">
      <c r="A158" s="75" t="str">
        <f t="shared" si="10"/>
        <v>S056/014,1</v>
      </c>
      <c r="B158" s="101" t="s">
        <v>74</v>
      </c>
      <c r="C158" s="101" t="s">
        <v>75</v>
      </c>
      <c r="D158" s="102">
        <v>4.0999999999999996</v>
      </c>
      <c r="E158" s="101" t="s">
        <v>6</v>
      </c>
      <c r="F158" s="103">
        <v>4.0999999999999996</v>
      </c>
      <c r="G158" s="103">
        <v>259</v>
      </c>
      <c r="H158" s="75" t="s">
        <v>7</v>
      </c>
      <c r="I158" s="75" t="s">
        <v>8</v>
      </c>
      <c r="J158" s="75" t="s">
        <v>7</v>
      </c>
    </row>
    <row r="159" spans="1:10" ht="15" customHeight="1" x14ac:dyDescent="0.3">
      <c r="A159" s="75" t="str">
        <f t="shared" si="10"/>
        <v>S056/0165,6</v>
      </c>
      <c r="B159" s="101" t="s">
        <v>74</v>
      </c>
      <c r="C159" s="101" t="s">
        <v>75</v>
      </c>
      <c r="D159" s="102">
        <v>4.0999999999999996</v>
      </c>
      <c r="E159" s="101" t="s">
        <v>6</v>
      </c>
      <c r="F159" s="103">
        <v>65.599999999999994</v>
      </c>
      <c r="G159" s="103">
        <v>248</v>
      </c>
      <c r="H159" s="72" t="s">
        <v>7</v>
      </c>
      <c r="I159" s="72" t="s">
        <v>8</v>
      </c>
      <c r="J159" s="72" t="s">
        <v>7</v>
      </c>
    </row>
    <row r="160" spans="1:10" ht="15" customHeight="1" x14ac:dyDescent="0.3">
      <c r="A160" s="75" t="str">
        <f t="shared" si="10"/>
        <v>S056/LED/0165,6</v>
      </c>
      <c r="B160" s="101" t="s">
        <v>84</v>
      </c>
      <c r="C160" s="101" t="s">
        <v>85</v>
      </c>
      <c r="D160" s="102">
        <v>4.0999999999999996</v>
      </c>
      <c r="E160" s="101" t="s">
        <v>6</v>
      </c>
      <c r="F160" s="103">
        <v>65.599999999999994</v>
      </c>
      <c r="G160" s="103">
        <v>556</v>
      </c>
      <c r="H160" s="75" t="s">
        <v>7</v>
      </c>
      <c r="I160" s="75" t="s">
        <v>8</v>
      </c>
      <c r="J160" s="75" t="s">
        <v>7</v>
      </c>
    </row>
    <row r="161" spans="1:10" ht="15" customHeight="1" x14ac:dyDescent="0.3">
      <c r="A161" s="75" t="str">
        <f t="shared" si="10"/>
        <v>S056/LED/014,1</v>
      </c>
      <c r="B161" s="101" t="s">
        <v>84</v>
      </c>
      <c r="C161" s="101" t="s">
        <v>85</v>
      </c>
      <c r="D161" s="102">
        <v>4.0999999999999996</v>
      </c>
      <c r="E161" s="101" t="s">
        <v>6</v>
      </c>
      <c r="F161" s="103">
        <v>4.0999999999999996</v>
      </c>
      <c r="G161" s="103">
        <v>610</v>
      </c>
      <c r="H161" s="72" t="s">
        <v>7</v>
      </c>
      <c r="I161" s="72" t="s">
        <v>8</v>
      </c>
      <c r="J161" s="72" t="s">
        <v>7</v>
      </c>
    </row>
    <row r="162" spans="1:10" ht="15" customHeight="1" x14ac:dyDescent="0.3">
      <c r="A162" s="75" t="str">
        <f t="shared" si="10"/>
        <v>S056/LED/012,05</v>
      </c>
      <c r="B162" s="101" t="s">
        <v>84</v>
      </c>
      <c r="C162" s="101" t="s">
        <v>85</v>
      </c>
      <c r="D162" s="102">
        <v>4.0999999999999996</v>
      </c>
      <c r="E162" s="101" t="s">
        <v>6</v>
      </c>
      <c r="F162" s="103">
        <v>2.0499999999999998</v>
      </c>
      <c r="G162" s="103">
        <v>674</v>
      </c>
      <c r="H162" s="75" t="s">
        <v>7</v>
      </c>
      <c r="I162" s="75" t="s">
        <v>8</v>
      </c>
      <c r="J162" s="75" t="s">
        <v>7</v>
      </c>
    </row>
    <row r="163" spans="1:10" ht="15" customHeight="1" x14ac:dyDescent="0.3">
      <c r="A163" s="75" t="str">
        <f t="shared" si="10"/>
        <v>S056/LED/010,1</v>
      </c>
      <c r="B163" s="101" t="s">
        <v>84</v>
      </c>
      <c r="C163" s="101" t="s">
        <v>85</v>
      </c>
      <c r="D163" s="102">
        <v>4.0999999999999996</v>
      </c>
      <c r="E163" s="101" t="s">
        <v>6</v>
      </c>
      <c r="F163" s="103">
        <v>0.1</v>
      </c>
      <c r="G163" s="103">
        <v>727</v>
      </c>
      <c r="H163" s="72" t="s">
        <v>7</v>
      </c>
      <c r="I163" s="72" t="s">
        <v>8</v>
      </c>
      <c r="J163" s="72" t="s">
        <v>7</v>
      </c>
    </row>
    <row r="164" spans="1:10" ht="15" customHeight="1" x14ac:dyDescent="0.3">
      <c r="A164" s="75" t="str">
        <f t="shared" si="10"/>
        <v>S2512/Al2,9</v>
      </c>
      <c r="B164" s="101" t="s">
        <v>304</v>
      </c>
      <c r="C164" s="101" t="s">
        <v>305</v>
      </c>
      <c r="D164" s="102">
        <v>2.9</v>
      </c>
      <c r="E164" s="101" t="s">
        <v>6</v>
      </c>
      <c r="F164" s="102">
        <f t="shared" ref="F164:F167" si="12">D164</f>
        <v>2.9</v>
      </c>
      <c r="G164" s="103">
        <v>194</v>
      </c>
      <c r="H164" s="75" t="s">
        <v>7</v>
      </c>
      <c r="I164" s="75" t="s">
        <v>8</v>
      </c>
      <c r="J164" s="75" t="s">
        <v>7</v>
      </c>
    </row>
    <row r="165" spans="1:10" ht="15" customHeight="1" x14ac:dyDescent="0.3">
      <c r="A165" s="75" t="str">
        <f t="shared" si="10"/>
        <v>S2506/Al2,9</v>
      </c>
      <c r="B165" s="101" t="s">
        <v>300</v>
      </c>
      <c r="C165" s="101" t="s">
        <v>301</v>
      </c>
      <c r="D165" s="102">
        <v>2.9</v>
      </c>
      <c r="E165" s="101" t="s">
        <v>6</v>
      </c>
      <c r="F165" s="102">
        <f t="shared" si="12"/>
        <v>2.9</v>
      </c>
      <c r="G165" s="103">
        <v>323</v>
      </c>
      <c r="H165" s="72" t="s">
        <v>7</v>
      </c>
      <c r="I165" s="72" t="s">
        <v>8</v>
      </c>
      <c r="J165" s="72" t="s">
        <v>7</v>
      </c>
    </row>
    <row r="166" spans="1:10" ht="15" customHeight="1" x14ac:dyDescent="0.3">
      <c r="A166" s="75" t="str">
        <f t="shared" si="10"/>
        <v>S2506/Ne2,9</v>
      </c>
      <c r="B166" s="101" t="s">
        <v>302</v>
      </c>
      <c r="C166" s="101" t="s">
        <v>303</v>
      </c>
      <c r="D166" s="102">
        <v>2.9</v>
      </c>
      <c r="E166" s="101" t="s">
        <v>6</v>
      </c>
      <c r="F166" s="102">
        <f t="shared" si="12"/>
        <v>2.9</v>
      </c>
      <c r="G166" s="103">
        <v>497</v>
      </c>
      <c r="H166" s="75" t="s">
        <v>7</v>
      </c>
      <c r="I166" s="75" t="s">
        <v>8</v>
      </c>
      <c r="J166" s="75" t="s">
        <v>7</v>
      </c>
    </row>
    <row r="167" spans="1:10" ht="15" customHeight="1" x14ac:dyDescent="0.3">
      <c r="A167" s="75" t="str">
        <f t="shared" si="10"/>
        <v>S2512/Ne2,9</v>
      </c>
      <c r="B167" s="101" t="s">
        <v>306</v>
      </c>
      <c r="C167" s="101" t="s">
        <v>307</v>
      </c>
      <c r="D167" s="102">
        <v>2.9</v>
      </c>
      <c r="E167" s="101" t="s">
        <v>6</v>
      </c>
      <c r="F167" s="102">
        <f t="shared" si="12"/>
        <v>2.9</v>
      </c>
      <c r="G167" s="103">
        <v>273</v>
      </c>
      <c r="H167" s="72" t="s">
        <v>7</v>
      </c>
      <c r="I167" s="72" t="s">
        <v>8</v>
      </c>
      <c r="J167" s="72" t="s">
        <v>7</v>
      </c>
    </row>
    <row r="168" spans="1:10" ht="15" customHeight="1" x14ac:dyDescent="0.3">
      <c r="A168" s="75" t="str">
        <f t="shared" si="10"/>
        <v>S056/An65,6</v>
      </c>
      <c r="B168" s="101" t="s">
        <v>80</v>
      </c>
      <c r="C168" s="101" t="s">
        <v>81</v>
      </c>
      <c r="D168" s="102">
        <v>4.0999999999999996</v>
      </c>
      <c r="E168" s="101" t="s">
        <v>6</v>
      </c>
      <c r="F168" s="103">
        <v>65.599999999999994</v>
      </c>
      <c r="G168" s="103">
        <v>248</v>
      </c>
      <c r="H168" s="75" t="s">
        <v>7</v>
      </c>
      <c r="I168" s="75" t="s">
        <v>8</v>
      </c>
      <c r="J168" s="75" t="s">
        <v>7</v>
      </c>
    </row>
    <row r="169" spans="1:10" ht="15" customHeight="1" x14ac:dyDescent="0.3">
      <c r="A169" s="75" t="str">
        <f t="shared" si="10"/>
        <v>S056/An4,1</v>
      </c>
      <c r="B169" s="101" t="s">
        <v>80</v>
      </c>
      <c r="C169" s="101" t="s">
        <v>81</v>
      </c>
      <c r="D169" s="102">
        <v>4.0999999999999996</v>
      </c>
      <c r="E169" s="101" t="s">
        <v>6</v>
      </c>
      <c r="F169" s="103">
        <v>4.0999999999999996</v>
      </c>
      <c r="G169" s="103">
        <v>259</v>
      </c>
      <c r="H169" s="72" t="s">
        <v>7</v>
      </c>
      <c r="I169" s="72" t="s">
        <v>8</v>
      </c>
      <c r="J169" s="72" t="s">
        <v>7</v>
      </c>
    </row>
    <row r="170" spans="1:10" ht="15" customHeight="1" x14ac:dyDescent="0.3">
      <c r="A170" s="75" t="str">
        <f t="shared" si="10"/>
        <v>S056/An2,05</v>
      </c>
      <c r="B170" s="101" t="s">
        <v>80</v>
      </c>
      <c r="C170" s="101" t="s">
        <v>81</v>
      </c>
      <c r="D170" s="102">
        <v>4.0999999999999996</v>
      </c>
      <c r="E170" s="101" t="s">
        <v>6</v>
      </c>
      <c r="F170" s="103">
        <v>2.0499999999999998</v>
      </c>
      <c r="G170" s="103">
        <v>284</v>
      </c>
      <c r="H170" s="75" t="s">
        <v>7</v>
      </c>
      <c r="I170" s="75" t="s">
        <v>8</v>
      </c>
      <c r="J170" s="75" t="s">
        <v>7</v>
      </c>
    </row>
    <row r="171" spans="1:10" ht="15" customHeight="1" x14ac:dyDescent="0.3">
      <c r="A171" s="75" t="str">
        <f t="shared" si="10"/>
        <v>S056/An0,1</v>
      </c>
      <c r="B171" s="101" t="s">
        <v>80</v>
      </c>
      <c r="C171" s="101" t="s">
        <v>81</v>
      </c>
      <c r="D171" s="102">
        <v>4.0999999999999996</v>
      </c>
      <c r="E171" s="101" t="s">
        <v>6</v>
      </c>
      <c r="F171" s="103">
        <v>0.1</v>
      </c>
      <c r="G171" s="103">
        <v>337</v>
      </c>
      <c r="H171" s="72" t="s">
        <v>7</v>
      </c>
      <c r="I171" s="72" t="s">
        <v>8</v>
      </c>
      <c r="J171" s="72" t="s">
        <v>7</v>
      </c>
    </row>
    <row r="172" spans="1:10" ht="15" customHeight="1" x14ac:dyDescent="0.3">
      <c r="A172" s="75" t="str">
        <f t="shared" si="10"/>
        <v>S057/An65,6</v>
      </c>
      <c r="B172" s="101" t="s">
        <v>192</v>
      </c>
      <c r="C172" s="101" t="s">
        <v>193</v>
      </c>
      <c r="D172" s="102">
        <v>4.0999999999999996</v>
      </c>
      <c r="E172" s="101" t="s">
        <v>6</v>
      </c>
      <c r="F172" s="103">
        <v>65.599999999999994</v>
      </c>
      <c r="G172" s="103">
        <v>314</v>
      </c>
      <c r="H172" s="75" t="s">
        <v>7</v>
      </c>
      <c r="I172" s="75" t="s">
        <v>8</v>
      </c>
      <c r="J172" s="75" t="s">
        <v>7</v>
      </c>
    </row>
    <row r="173" spans="1:10" ht="15" customHeight="1" x14ac:dyDescent="0.3">
      <c r="A173" s="75" t="str">
        <f t="shared" si="10"/>
        <v>S057/An4,1</v>
      </c>
      <c r="B173" s="101" t="s">
        <v>192</v>
      </c>
      <c r="C173" s="101" t="s">
        <v>193</v>
      </c>
      <c r="D173" s="102">
        <v>4.0999999999999996</v>
      </c>
      <c r="E173" s="101" t="s">
        <v>6</v>
      </c>
      <c r="F173" s="103">
        <v>4.0999999999999996</v>
      </c>
      <c r="G173" s="103">
        <v>332</v>
      </c>
      <c r="H173" s="72" t="s">
        <v>7</v>
      </c>
      <c r="I173" s="72" t="s">
        <v>8</v>
      </c>
      <c r="J173" s="72" t="s">
        <v>7</v>
      </c>
    </row>
    <row r="174" spans="1:10" ht="15" customHeight="1" x14ac:dyDescent="0.3">
      <c r="A174" s="75" t="str">
        <f t="shared" si="10"/>
        <v>S057/An2,05</v>
      </c>
      <c r="B174" s="101" t="s">
        <v>192</v>
      </c>
      <c r="C174" s="101" t="s">
        <v>193</v>
      </c>
      <c r="D174" s="102">
        <v>4.0999999999999996</v>
      </c>
      <c r="E174" s="101" t="s">
        <v>6</v>
      </c>
      <c r="F174" s="103">
        <v>2.0499999999999998</v>
      </c>
      <c r="G174" s="103">
        <v>363</v>
      </c>
      <c r="H174" s="75" t="s">
        <v>7</v>
      </c>
      <c r="I174" s="75" t="s">
        <v>8</v>
      </c>
      <c r="J174" s="75" t="s">
        <v>7</v>
      </c>
    </row>
    <row r="175" spans="1:10" ht="15" customHeight="1" x14ac:dyDescent="0.3">
      <c r="A175" s="75" t="str">
        <f t="shared" si="10"/>
        <v>S057/An0,1</v>
      </c>
      <c r="B175" s="101" t="s">
        <v>192</v>
      </c>
      <c r="C175" s="101" t="s">
        <v>193</v>
      </c>
      <c r="D175" s="102">
        <v>4.0999999999999996</v>
      </c>
      <c r="E175" s="101" t="s">
        <v>6</v>
      </c>
      <c r="F175" s="103">
        <v>0.1</v>
      </c>
      <c r="G175" s="103">
        <v>418</v>
      </c>
      <c r="H175" s="72" t="s">
        <v>7</v>
      </c>
      <c r="I175" s="72" t="s">
        <v>8</v>
      </c>
      <c r="J175" s="72" t="s">
        <v>7</v>
      </c>
    </row>
    <row r="176" spans="1:10" ht="15" customHeight="1" x14ac:dyDescent="0.3">
      <c r="A176" s="75" t="str">
        <f t="shared" si="10"/>
        <v>S068/An100</v>
      </c>
      <c r="B176" s="101" t="s">
        <v>284</v>
      </c>
      <c r="C176" s="101" t="s">
        <v>285</v>
      </c>
      <c r="D176" s="102">
        <v>4</v>
      </c>
      <c r="E176" s="101" t="s">
        <v>6</v>
      </c>
      <c r="F176" s="103">
        <v>100</v>
      </c>
      <c r="G176" s="103">
        <v>281</v>
      </c>
      <c r="H176" s="75" t="s">
        <v>7</v>
      </c>
      <c r="I176" s="75" t="s">
        <v>8</v>
      </c>
      <c r="J176" s="75" t="s">
        <v>7</v>
      </c>
    </row>
    <row r="177" spans="1:10" ht="15" customHeight="1" x14ac:dyDescent="0.3">
      <c r="A177" s="75" t="str">
        <f t="shared" si="10"/>
        <v>S068/An4</v>
      </c>
      <c r="B177" s="101" t="s">
        <v>284</v>
      </c>
      <c r="C177" s="101" t="s">
        <v>285</v>
      </c>
      <c r="D177" s="102">
        <v>4</v>
      </c>
      <c r="E177" s="101" t="s">
        <v>6</v>
      </c>
      <c r="F177" s="103">
        <v>4</v>
      </c>
      <c r="G177" s="103">
        <v>295</v>
      </c>
      <c r="H177" s="72" t="s">
        <v>7</v>
      </c>
      <c r="I177" s="72" t="s">
        <v>8</v>
      </c>
      <c r="J177" s="72" t="s">
        <v>7</v>
      </c>
    </row>
    <row r="178" spans="1:10" ht="15" customHeight="1" x14ac:dyDescent="0.3">
      <c r="A178" s="75" t="str">
        <f t="shared" si="10"/>
        <v>S068/An2</v>
      </c>
      <c r="B178" s="101" t="s">
        <v>284</v>
      </c>
      <c r="C178" s="101" t="s">
        <v>285</v>
      </c>
      <c r="D178" s="102">
        <v>4</v>
      </c>
      <c r="E178" s="101" t="s">
        <v>6</v>
      </c>
      <c r="F178" s="103">
        <v>2</v>
      </c>
      <c r="G178" s="103">
        <v>323</v>
      </c>
      <c r="H178" s="75" t="s">
        <v>7</v>
      </c>
      <c r="I178" s="75" t="s">
        <v>8</v>
      </c>
      <c r="J178" s="75" t="s">
        <v>7</v>
      </c>
    </row>
    <row r="179" spans="1:10" ht="15" customHeight="1" x14ac:dyDescent="0.3">
      <c r="A179" s="75" t="str">
        <f t="shared" si="10"/>
        <v>S068/An0,1</v>
      </c>
      <c r="B179" s="101" t="s">
        <v>284</v>
      </c>
      <c r="C179" s="101" t="s">
        <v>285</v>
      </c>
      <c r="D179" s="102">
        <v>4</v>
      </c>
      <c r="E179" s="101" t="s">
        <v>6</v>
      </c>
      <c r="F179" s="103">
        <v>0.1</v>
      </c>
      <c r="G179" s="103">
        <v>375</v>
      </c>
      <c r="H179" s="72" t="s">
        <v>7</v>
      </c>
      <c r="I179" s="72" t="s">
        <v>8</v>
      </c>
      <c r="J179" s="72" t="s">
        <v>7</v>
      </c>
    </row>
    <row r="180" spans="1:10" ht="15" customHeight="1" x14ac:dyDescent="0.3">
      <c r="A180" s="75" t="str">
        <f t="shared" si="10"/>
        <v>S056/LED/An65,6</v>
      </c>
      <c r="B180" s="101" t="s">
        <v>88</v>
      </c>
      <c r="C180" s="101" t="s">
        <v>89</v>
      </c>
      <c r="D180" s="102">
        <v>4.0999999999999996</v>
      </c>
      <c r="E180" s="101" t="s">
        <v>6</v>
      </c>
      <c r="F180" s="103">
        <v>65.599999999999994</v>
      </c>
      <c r="G180" s="103">
        <v>556</v>
      </c>
      <c r="H180" s="75" t="s">
        <v>7</v>
      </c>
      <c r="I180" s="75" t="s">
        <v>8</v>
      </c>
      <c r="J180" s="75" t="s">
        <v>7</v>
      </c>
    </row>
    <row r="181" spans="1:10" ht="15" customHeight="1" x14ac:dyDescent="0.3">
      <c r="A181" s="75" t="str">
        <f t="shared" si="10"/>
        <v>S056/LED/An4,1</v>
      </c>
      <c r="B181" s="101" t="s">
        <v>88</v>
      </c>
      <c r="C181" s="101" t="s">
        <v>89</v>
      </c>
      <c r="D181" s="102">
        <v>4.0999999999999996</v>
      </c>
      <c r="E181" s="101" t="s">
        <v>6</v>
      </c>
      <c r="F181" s="103">
        <v>4.0999999999999996</v>
      </c>
      <c r="G181" s="103">
        <v>610</v>
      </c>
      <c r="H181" s="72" t="s">
        <v>7</v>
      </c>
      <c r="I181" s="72" t="s">
        <v>8</v>
      </c>
      <c r="J181" s="72" t="s">
        <v>7</v>
      </c>
    </row>
    <row r="182" spans="1:10" ht="15" customHeight="1" x14ac:dyDescent="0.3">
      <c r="A182" s="75" t="str">
        <f t="shared" si="10"/>
        <v>S056/LED/An2,05</v>
      </c>
      <c r="B182" s="101" t="s">
        <v>88</v>
      </c>
      <c r="C182" s="101" t="s">
        <v>89</v>
      </c>
      <c r="D182" s="102">
        <v>4.0999999999999996</v>
      </c>
      <c r="E182" s="101" t="s">
        <v>6</v>
      </c>
      <c r="F182" s="103">
        <v>2.0499999999999998</v>
      </c>
      <c r="G182" s="103">
        <v>674</v>
      </c>
      <c r="H182" s="75" t="s">
        <v>7</v>
      </c>
      <c r="I182" s="75" t="s">
        <v>8</v>
      </c>
      <c r="J182" s="75" t="s">
        <v>7</v>
      </c>
    </row>
    <row r="183" spans="1:10" ht="15" customHeight="1" x14ac:dyDescent="0.3">
      <c r="A183" s="75" t="str">
        <f t="shared" si="10"/>
        <v>S056/LED/An0,1</v>
      </c>
      <c r="B183" s="101" t="s">
        <v>88</v>
      </c>
      <c r="C183" s="101" t="s">
        <v>89</v>
      </c>
      <c r="D183" s="102">
        <v>4.0999999999999996</v>
      </c>
      <c r="E183" s="101" t="s">
        <v>6</v>
      </c>
      <c r="F183" s="103">
        <v>0.1</v>
      </c>
      <c r="G183" s="103">
        <v>727</v>
      </c>
      <c r="H183" s="72" t="s">
        <v>7</v>
      </c>
      <c r="I183" s="72" t="s">
        <v>8</v>
      </c>
      <c r="J183" s="72" t="s">
        <v>7</v>
      </c>
    </row>
    <row r="184" spans="1:10" ht="15" customHeight="1" x14ac:dyDescent="0.3">
      <c r="A184" s="75" t="str">
        <f t="shared" si="10"/>
        <v>S057/LED/An65,6</v>
      </c>
      <c r="B184" s="101" t="s">
        <v>200</v>
      </c>
      <c r="C184" s="101" t="s">
        <v>201</v>
      </c>
      <c r="D184" s="102">
        <v>4.0999999999999996</v>
      </c>
      <c r="E184" s="101" t="s">
        <v>6</v>
      </c>
      <c r="F184" s="103">
        <v>65.599999999999994</v>
      </c>
      <c r="G184" s="103">
        <v>606</v>
      </c>
      <c r="H184" s="75" t="s">
        <v>7</v>
      </c>
      <c r="I184" s="75" t="s">
        <v>8</v>
      </c>
      <c r="J184" s="75" t="s">
        <v>7</v>
      </c>
    </row>
    <row r="185" spans="1:10" ht="15" customHeight="1" x14ac:dyDescent="0.3">
      <c r="A185" s="75" t="str">
        <f t="shared" si="10"/>
        <v>S057/LED/An4,1</v>
      </c>
      <c r="B185" s="101" t="s">
        <v>200</v>
      </c>
      <c r="C185" s="101" t="s">
        <v>201</v>
      </c>
      <c r="D185" s="102">
        <v>4.0999999999999996</v>
      </c>
      <c r="E185" s="101" t="s">
        <v>6</v>
      </c>
      <c r="F185" s="103">
        <v>4.0999999999999996</v>
      </c>
      <c r="G185" s="103">
        <v>641</v>
      </c>
      <c r="H185" s="72" t="s">
        <v>7</v>
      </c>
      <c r="I185" s="72" t="s">
        <v>8</v>
      </c>
      <c r="J185" s="72" t="s">
        <v>7</v>
      </c>
    </row>
    <row r="186" spans="1:10" ht="15" customHeight="1" x14ac:dyDescent="0.3">
      <c r="A186" s="75" t="str">
        <f t="shared" si="10"/>
        <v>S057/LED/An2,05</v>
      </c>
      <c r="B186" s="101" t="s">
        <v>200</v>
      </c>
      <c r="C186" s="101" t="s">
        <v>201</v>
      </c>
      <c r="D186" s="102">
        <v>4.0999999999999996</v>
      </c>
      <c r="E186" s="101" t="s">
        <v>6</v>
      </c>
      <c r="F186" s="103">
        <v>2.0499999999999998</v>
      </c>
      <c r="G186" s="103">
        <v>706</v>
      </c>
      <c r="H186" s="75" t="s">
        <v>7</v>
      </c>
      <c r="I186" s="75" t="s">
        <v>8</v>
      </c>
      <c r="J186" s="75" t="s">
        <v>7</v>
      </c>
    </row>
    <row r="187" spans="1:10" ht="15" customHeight="1" x14ac:dyDescent="0.3">
      <c r="A187" s="75" t="str">
        <f t="shared" si="10"/>
        <v>S057/LED/An0,1</v>
      </c>
      <c r="B187" s="101" t="s">
        <v>200</v>
      </c>
      <c r="C187" s="101" t="s">
        <v>201</v>
      </c>
      <c r="D187" s="102">
        <v>4.0999999999999996</v>
      </c>
      <c r="E187" s="101" t="s">
        <v>6</v>
      </c>
      <c r="F187" s="103">
        <v>0.1</v>
      </c>
      <c r="G187" s="103">
        <v>757</v>
      </c>
      <c r="H187" s="72" t="s">
        <v>7</v>
      </c>
      <c r="I187" s="72" t="s">
        <v>8</v>
      </c>
      <c r="J187" s="72" t="s">
        <v>7</v>
      </c>
    </row>
    <row r="188" spans="1:10" ht="15" customHeight="1" x14ac:dyDescent="0.3">
      <c r="A188" s="75" t="str">
        <f t="shared" si="10"/>
        <v>S056/dub65,6</v>
      </c>
      <c r="B188" s="101" t="s">
        <v>82</v>
      </c>
      <c r="C188" s="101" t="s">
        <v>83</v>
      </c>
      <c r="D188" s="102">
        <v>4.0999999999999996</v>
      </c>
      <c r="E188" s="101" t="s">
        <v>6</v>
      </c>
      <c r="F188" s="103">
        <v>65.599999999999994</v>
      </c>
      <c r="G188" s="103">
        <v>603</v>
      </c>
      <c r="H188" s="75" t="s">
        <v>7</v>
      </c>
      <c r="I188" s="75" t="s">
        <v>8</v>
      </c>
      <c r="J188" s="75" t="s">
        <v>7</v>
      </c>
    </row>
    <row r="189" spans="1:10" ht="15" customHeight="1" x14ac:dyDescent="0.3">
      <c r="A189" s="75" t="str">
        <f t="shared" si="10"/>
        <v>S056/dub4,1</v>
      </c>
      <c r="B189" s="101" t="s">
        <v>82</v>
      </c>
      <c r="C189" s="101" t="s">
        <v>83</v>
      </c>
      <c r="D189" s="102">
        <v>4.0999999999999996</v>
      </c>
      <c r="E189" s="101" t="s">
        <v>6</v>
      </c>
      <c r="F189" s="103">
        <v>4.0999999999999996</v>
      </c>
      <c r="G189" s="103">
        <v>634</v>
      </c>
      <c r="H189" s="72" t="s">
        <v>7</v>
      </c>
      <c r="I189" s="72" t="s">
        <v>8</v>
      </c>
      <c r="J189" s="72" t="s">
        <v>7</v>
      </c>
    </row>
    <row r="190" spans="1:10" ht="15" customHeight="1" x14ac:dyDescent="0.3">
      <c r="A190" s="75" t="str">
        <f t="shared" si="10"/>
        <v>S056/dub2,05</v>
      </c>
      <c r="B190" s="101" t="s">
        <v>82</v>
      </c>
      <c r="C190" s="101" t="s">
        <v>83</v>
      </c>
      <c r="D190" s="102">
        <v>4.0999999999999996</v>
      </c>
      <c r="E190" s="101" t="s">
        <v>6</v>
      </c>
      <c r="F190" s="103">
        <v>2.0499999999999998</v>
      </c>
      <c r="G190" s="103">
        <v>663</v>
      </c>
      <c r="H190" s="75" t="s">
        <v>7</v>
      </c>
      <c r="I190" s="75" t="s">
        <v>8</v>
      </c>
      <c r="J190" s="75" t="s">
        <v>7</v>
      </c>
    </row>
    <row r="191" spans="1:10" ht="15" customHeight="1" x14ac:dyDescent="0.3">
      <c r="A191" s="75" t="str">
        <f t="shared" si="10"/>
        <v>S056/dub0,1</v>
      </c>
      <c r="B191" s="101" t="s">
        <v>82</v>
      </c>
      <c r="C191" s="101" t="s">
        <v>83</v>
      </c>
      <c r="D191" s="102">
        <v>4.0999999999999996</v>
      </c>
      <c r="E191" s="101" t="s">
        <v>6</v>
      </c>
      <c r="F191" s="103">
        <v>0.1</v>
      </c>
      <c r="G191" s="103">
        <v>710</v>
      </c>
      <c r="H191" s="72" t="s">
        <v>7</v>
      </c>
      <c r="I191" s="72" t="s">
        <v>8</v>
      </c>
      <c r="J191" s="72" t="s">
        <v>7</v>
      </c>
    </row>
    <row r="192" spans="1:10" ht="15" customHeight="1" x14ac:dyDescent="0.3">
      <c r="A192" s="75" t="str">
        <f t="shared" si="10"/>
        <v>S057/dub65,6</v>
      </c>
      <c r="B192" s="101" t="s">
        <v>194</v>
      </c>
      <c r="C192" s="101" t="s">
        <v>195</v>
      </c>
      <c r="D192" s="102">
        <v>4.0999999999999996</v>
      </c>
      <c r="E192" s="101" t="s">
        <v>6</v>
      </c>
      <c r="F192" s="103">
        <v>65.599999999999994</v>
      </c>
      <c r="G192" s="103">
        <v>663</v>
      </c>
      <c r="H192" s="75" t="s">
        <v>7</v>
      </c>
      <c r="I192" s="75" t="s">
        <v>8</v>
      </c>
      <c r="J192" s="75" t="s">
        <v>7</v>
      </c>
    </row>
    <row r="193" spans="1:10" ht="15" customHeight="1" x14ac:dyDescent="0.3">
      <c r="A193" s="75" t="str">
        <f t="shared" si="10"/>
        <v>S057/dub4,1</v>
      </c>
      <c r="B193" s="101" t="s">
        <v>194</v>
      </c>
      <c r="C193" s="101" t="s">
        <v>195</v>
      </c>
      <c r="D193" s="102">
        <v>4.0999999999999996</v>
      </c>
      <c r="E193" s="101" t="s">
        <v>6</v>
      </c>
      <c r="F193" s="103">
        <v>4.0999999999999996</v>
      </c>
      <c r="G193" s="103">
        <v>698</v>
      </c>
      <c r="H193" s="72" t="s">
        <v>7</v>
      </c>
      <c r="I193" s="72" t="s">
        <v>8</v>
      </c>
      <c r="J193" s="72" t="s">
        <v>7</v>
      </c>
    </row>
    <row r="194" spans="1:10" ht="15" customHeight="1" x14ac:dyDescent="0.3">
      <c r="A194" s="75" t="str">
        <f t="shared" si="10"/>
        <v>S057/dub2,05</v>
      </c>
      <c r="B194" s="101" t="s">
        <v>194</v>
      </c>
      <c r="C194" s="101" t="s">
        <v>195</v>
      </c>
      <c r="D194" s="102">
        <v>4.0999999999999996</v>
      </c>
      <c r="E194" s="101" t="s">
        <v>6</v>
      </c>
      <c r="F194" s="103">
        <v>2.0499999999999998</v>
      </c>
      <c r="G194" s="103">
        <v>726</v>
      </c>
      <c r="H194" s="75" t="s">
        <v>7</v>
      </c>
      <c r="I194" s="75" t="s">
        <v>8</v>
      </c>
      <c r="J194" s="75" t="s">
        <v>7</v>
      </c>
    </row>
    <row r="195" spans="1:10" ht="15" customHeight="1" x14ac:dyDescent="0.3">
      <c r="A195" s="75" t="str">
        <f t="shared" ref="A195:A258" si="13">_xlfn.CONCAT(B195,F195)</f>
        <v>S057/dub0,1</v>
      </c>
      <c r="B195" s="101" t="s">
        <v>194</v>
      </c>
      <c r="C195" s="101" t="s">
        <v>195</v>
      </c>
      <c r="D195" s="102">
        <v>4.0999999999999996</v>
      </c>
      <c r="E195" s="101" t="s">
        <v>6</v>
      </c>
      <c r="F195" s="103">
        <v>0.1</v>
      </c>
      <c r="G195" s="103">
        <v>782</v>
      </c>
      <c r="H195" s="72" t="s">
        <v>7</v>
      </c>
      <c r="I195" s="72" t="s">
        <v>8</v>
      </c>
      <c r="J195" s="72" t="s">
        <v>7</v>
      </c>
    </row>
    <row r="196" spans="1:10" ht="15" customHeight="1" x14ac:dyDescent="0.3">
      <c r="A196" s="75" t="str">
        <f t="shared" si="13"/>
        <v>S056/z/An_P1</v>
      </c>
      <c r="B196" s="101" t="s">
        <v>140</v>
      </c>
      <c r="C196" s="101" t="s">
        <v>141</v>
      </c>
      <c r="D196" s="102">
        <v>1</v>
      </c>
      <c r="E196" s="101" t="s">
        <v>35</v>
      </c>
      <c r="F196" s="102">
        <f t="shared" ref="F196:F199" si="14">D196</f>
        <v>1</v>
      </c>
      <c r="G196" s="103">
        <v>115</v>
      </c>
      <c r="H196" s="75" t="s">
        <v>7</v>
      </c>
      <c r="I196" s="75" t="s">
        <v>8</v>
      </c>
      <c r="J196" s="75" t="s">
        <v>7</v>
      </c>
    </row>
    <row r="197" spans="1:10" ht="15" customHeight="1" x14ac:dyDescent="0.3">
      <c r="A197" s="75" t="str">
        <f t="shared" si="13"/>
        <v>S057/z/An1</v>
      </c>
      <c r="B197" s="101" t="s">
        <v>216</v>
      </c>
      <c r="C197" s="101" t="s">
        <v>217</v>
      </c>
      <c r="D197" s="102">
        <v>1</v>
      </c>
      <c r="E197" s="101" t="s">
        <v>35</v>
      </c>
      <c r="F197" s="102">
        <f t="shared" si="14"/>
        <v>1</v>
      </c>
      <c r="G197" s="103">
        <v>115</v>
      </c>
      <c r="H197" s="72" t="s">
        <v>7</v>
      </c>
      <c r="I197" s="72" t="s">
        <v>8</v>
      </c>
      <c r="J197" s="72" t="s">
        <v>7</v>
      </c>
    </row>
    <row r="198" spans="1:10" ht="15" customHeight="1" x14ac:dyDescent="0.3">
      <c r="A198" s="75" t="str">
        <f t="shared" si="13"/>
        <v>S056/r2/An1</v>
      </c>
      <c r="B198" s="101" t="s">
        <v>122</v>
      </c>
      <c r="C198" s="101" t="s">
        <v>123</v>
      </c>
      <c r="D198" s="102">
        <v>1</v>
      </c>
      <c r="E198" s="101" t="s">
        <v>35</v>
      </c>
      <c r="F198" s="102">
        <f t="shared" si="14"/>
        <v>1</v>
      </c>
      <c r="G198" s="103">
        <v>390</v>
      </c>
      <c r="H198" s="75" t="s">
        <v>7</v>
      </c>
      <c r="I198" s="75" t="s">
        <v>8</v>
      </c>
      <c r="J198" s="75" t="s">
        <v>7</v>
      </c>
    </row>
    <row r="199" spans="1:10" ht="15" customHeight="1" x14ac:dyDescent="0.3">
      <c r="A199" s="75" t="str">
        <f t="shared" si="13"/>
        <v>S056/p2/An1</v>
      </c>
      <c r="B199" s="101" t="s">
        <v>108</v>
      </c>
      <c r="C199" s="101" t="s">
        <v>109</v>
      </c>
      <c r="D199" s="102">
        <v>1</v>
      </c>
      <c r="E199" s="101" t="s">
        <v>35</v>
      </c>
      <c r="F199" s="102">
        <f t="shared" si="14"/>
        <v>1</v>
      </c>
      <c r="G199" s="103">
        <v>384</v>
      </c>
      <c r="H199" s="72" t="s">
        <v>7</v>
      </c>
      <c r="I199" s="72" t="s">
        <v>8</v>
      </c>
      <c r="J199" s="72" t="s">
        <v>7</v>
      </c>
    </row>
    <row r="200" spans="1:10" ht="15" customHeight="1" x14ac:dyDescent="0.3">
      <c r="A200" s="75" t="str">
        <f t="shared" si="13"/>
        <v>S059/An2,25</v>
      </c>
      <c r="B200" s="101" t="s">
        <v>254</v>
      </c>
      <c r="C200" s="101" t="s">
        <v>255</v>
      </c>
      <c r="D200" s="102">
        <v>4.5</v>
      </c>
      <c r="E200" s="101" t="s">
        <v>6</v>
      </c>
      <c r="F200" s="103">
        <v>2.25</v>
      </c>
      <c r="G200" s="103">
        <v>455</v>
      </c>
      <c r="H200" s="75" t="s">
        <v>7</v>
      </c>
      <c r="I200" s="75" t="s">
        <v>8</v>
      </c>
      <c r="J200" s="75" t="s">
        <v>7</v>
      </c>
    </row>
    <row r="201" spans="1:10" ht="15" customHeight="1" x14ac:dyDescent="0.3">
      <c r="A201" s="75" t="str">
        <f t="shared" si="13"/>
        <v>S059/An4,5</v>
      </c>
      <c r="B201" s="101" t="s">
        <v>254</v>
      </c>
      <c r="C201" s="101" t="s">
        <v>255</v>
      </c>
      <c r="D201" s="102">
        <v>4.5</v>
      </c>
      <c r="E201" s="101" t="s">
        <v>6</v>
      </c>
      <c r="F201" s="103">
        <v>4.5</v>
      </c>
      <c r="G201" s="103">
        <v>414</v>
      </c>
      <c r="H201" s="72" t="s">
        <v>7</v>
      </c>
      <c r="I201" s="72" t="s">
        <v>8</v>
      </c>
      <c r="J201" s="72" t="s">
        <v>7</v>
      </c>
    </row>
    <row r="202" spans="1:10" ht="15" customHeight="1" x14ac:dyDescent="0.3">
      <c r="A202" s="75" t="str">
        <f t="shared" si="13"/>
        <v>S059/An54</v>
      </c>
      <c r="B202" s="101" t="s">
        <v>254</v>
      </c>
      <c r="C202" s="101" t="s">
        <v>255</v>
      </c>
      <c r="D202" s="102">
        <v>4.5</v>
      </c>
      <c r="E202" s="101" t="s">
        <v>6</v>
      </c>
      <c r="F202" s="103">
        <v>54</v>
      </c>
      <c r="G202" s="103">
        <v>392</v>
      </c>
      <c r="H202" s="75" t="s">
        <v>7</v>
      </c>
      <c r="I202" s="75" t="s">
        <v>8</v>
      </c>
      <c r="J202" s="75" t="s">
        <v>7</v>
      </c>
    </row>
    <row r="203" spans="1:10" ht="15" customHeight="1" x14ac:dyDescent="0.3">
      <c r="A203" s="75" t="str">
        <f t="shared" si="13"/>
        <v>S060/An2,25</v>
      </c>
      <c r="B203" s="101" t="s">
        <v>272</v>
      </c>
      <c r="C203" s="101" t="s">
        <v>255</v>
      </c>
      <c r="D203" s="102">
        <v>4.5</v>
      </c>
      <c r="E203" s="101" t="s">
        <v>6</v>
      </c>
      <c r="F203" s="103">
        <v>2.25</v>
      </c>
      <c r="G203" s="103">
        <v>492</v>
      </c>
      <c r="H203" s="72" t="s">
        <v>7</v>
      </c>
      <c r="I203" s="72" t="s">
        <v>8</v>
      </c>
      <c r="J203" s="72" t="s">
        <v>7</v>
      </c>
    </row>
    <row r="204" spans="1:10" ht="15" customHeight="1" x14ac:dyDescent="0.3">
      <c r="A204" s="75" t="str">
        <f t="shared" si="13"/>
        <v>S060/An4,5</v>
      </c>
      <c r="B204" s="101" t="s">
        <v>272</v>
      </c>
      <c r="C204" s="101" t="s">
        <v>255</v>
      </c>
      <c r="D204" s="102">
        <v>4.5</v>
      </c>
      <c r="E204" s="101" t="s">
        <v>6</v>
      </c>
      <c r="F204" s="103">
        <v>4.5</v>
      </c>
      <c r="G204" s="103">
        <v>447</v>
      </c>
      <c r="H204" s="75" t="s">
        <v>7</v>
      </c>
      <c r="I204" s="75" t="s">
        <v>8</v>
      </c>
      <c r="J204" s="75" t="s">
        <v>7</v>
      </c>
    </row>
    <row r="205" spans="1:10" ht="15" customHeight="1" x14ac:dyDescent="0.3">
      <c r="A205" s="75" t="str">
        <f t="shared" si="13"/>
        <v>S060/An67,5</v>
      </c>
      <c r="B205" s="101" t="s">
        <v>272</v>
      </c>
      <c r="C205" s="101" t="s">
        <v>255</v>
      </c>
      <c r="D205" s="102">
        <v>4.5</v>
      </c>
      <c r="E205" s="101" t="s">
        <v>6</v>
      </c>
      <c r="F205" s="103">
        <v>67.5</v>
      </c>
      <c r="G205" s="103">
        <v>423</v>
      </c>
      <c r="H205" s="72" t="s">
        <v>7</v>
      </c>
      <c r="I205" s="72" t="s">
        <v>8</v>
      </c>
      <c r="J205" s="72" t="s">
        <v>7</v>
      </c>
    </row>
    <row r="206" spans="1:10" ht="15" customHeight="1" x14ac:dyDescent="0.3">
      <c r="A206" s="75" t="str">
        <f t="shared" si="13"/>
        <v>S069/Ne0,1</v>
      </c>
      <c r="B206" s="101" t="s">
        <v>298</v>
      </c>
      <c r="C206" s="101" t="s">
        <v>299</v>
      </c>
      <c r="D206" s="102">
        <v>4</v>
      </c>
      <c r="E206" s="101" t="s">
        <v>6</v>
      </c>
      <c r="F206" s="103">
        <v>0.1</v>
      </c>
      <c r="G206" s="103">
        <v>384</v>
      </c>
      <c r="H206" s="75" t="s">
        <v>7</v>
      </c>
      <c r="I206" s="75" t="s">
        <v>8</v>
      </c>
      <c r="J206" s="75" t="s">
        <v>7</v>
      </c>
    </row>
    <row r="207" spans="1:10" ht="15" customHeight="1" x14ac:dyDescent="0.3">
      <c r="A207" s="75" t="str">
        <f t="shared" si="13"/>
        <v>S069/Ne2</v>
      </c>
      <c r="B207" s="101" t="s">
        <v>298</v>
      </c>
      <c r="C207" s="101" t="s">
        <v>299</v>
      </c>
      <c r="D207" s="102">
        <v>4</v>
      </c>
      <c r="E207" s="101" t="s">
        <v>6</v>
      </c>
      <c r="F207" s="103">
        <v>2</v>
      </c>
      <c r="G207" s="103">
        <v>333</v>
      </c>
      <c r="H207" s="72" t="s">
        <v>7</v>
      </c>
      <c r="I207" s="72" t="s">
        <v>8</v>
      </c>
      <c r="J207" s="72" t="s">
        <v>7</v>
      </c>
    </row>
    <row r="208" spans="1:10" ht="15" customHeight="1" x14ac:dyDescent="0.3">
      <c r="A208" s="75" t="str">
        <f t="shared" si="13"/>
        <v>S069/Ne60</v>
      </c>
      <c r="B208" s="101" t="s">
        <v>298</v>
      </c>
      <c r="C208" s="101" t="s">
        <v>299</v>
      </c>
      <c r="D208" s="102">
        <v>4</v>
      </c>
      <c r="E208" s="101" t="s">
        <v>6</v>
      </c>
      <c r="F208" s="103">
        <v>60</v>
      </c>
      <c r="G208" s="103">
        <v>295</v>
      </c>
      <c r="H208" s="75" t="s">
        <v>7</v>
      </c>
      <c r="I208" s="75" t="s">
        <v>8</v>
      </c>
      <c r="J208" s="75" t="s">
        <v>7</v>
      </c>
    </row>
    <row r="209" spans="1:10" ht="15" customHeight="1" x14ac:dyDescent="0.3">
      <c r="A209" s="75" t="str">
        <f t="shared" si="13"/>
        <v>S069/Ne4</v>
      </c>
      <c r="B209" s="101" t="s">
        <v>298</v>
      </c>
      <c r="C209" s="101" t="s">
        <v>299</v>
      </c>
      <c r="D209" s="102">
        <v>4</v>
      </c>
      <c r="E209" s="101" t="s">
        <v>6</v>
      </c>
      <c r="F209" s="103">
        <v>4</v>
      </c>
      <c r="G209" s="103">
        <v>306</v>
      </c>
      <c r="H209" s="72" t="s">
        <v>7</v>
      </c>
      <c r="I209" s="72" t="s">
        <v>8</v>
      </c>
      <c r="J209" s="72" t="s">
        <v>7</v>
      </c>
    </row>
    <row r="210" spans="1:10" ht="15" customHeight="1" x14ac:dyDescent="0.3">
      <c r="A210" s="75" t="str">
        <f t="shared" si="13"/>
        <v>S056/Nat0,1</v>
      </c>
      <c r="B210" s="101" t="s">
        <v>94</v>
      </c>
      <c r="C210" s="101" t="s">
        <v>95</v>
      </c>
      <c r="D210" s="102">
        <v>4.0999999999999996</v>
      </c>
      <c r="E210" s="101" t="s">
        <v>6</v>
      </c>
      <c r="F210" s="103">
        <v>0.1</v>
      </c>
      <c r="G210" s="103">
        <v>311</v>
      </c>
      <c r="H210" s="75" t="s">
        <v>7</v>
      </c>
      <c r="I210" s="75" t="s">
        <v>8</v>
      </c>
      <c r="J210" s="75" t="s">
        <v>7</v>
      </c>
    </row>
    <row r="211" spans="1:10" ht="15" customHeight="1" x14ac:dyDescent="0.3">
      <c r="A211" s="75" t="str">
        <f t="shared" si="13"/>
        <v>S056/Nat2,05</v>
      </c>
      <c r="B211" s="101" t="s">
        <v>94</v>
      </c>
      <c r="C211" s="101" t="s">
        <v>95</v>
      </c>
      <c r="D211" s="102">
        <v>4.0999999999999996</v>
      </c>
      <c r="E211" s="101" t="s">
        <v>6</v>
      </c>
      <c r="F211" s="103">
        <v>2.0499999999999998</v>
      </c>
      <c r="G211" s="103">
        <v>261</v>
      </c>
      <c r="H211" s="72" t="s">
        <v>7</v>
      </c>
      <c r="I211" s="72" t="s">
        <v>8</v>
      </c>
      <c r="J211" s="72" t="s">
        <v>7</v>
      </c>
    </row>
    <row r="212" spans="1:10" ht="15" customHeight="1" x14ac:dyDescent="0.3">
      <c r="A212" s="75" t="str">
        <f t="shared" si="13"/>
        <v>S056/Nat4,1</v>
      </c>
      <c r="B212" s="101" t="s">
        <v>94</v>
      </c>
      <c r="C212" s="101" t="s">
        <v>95</v>
      </c>
      <c r="D212" s="102">
        <v>4.0999999999999996</v>
      </c>
      <c r="E212" s="101" t="s">
        <v>6</v>
      </c>
      <c r="F212" s="103">
        <v>4.0999999999999996</v>
      </c>
      <c r="G212" s="103">
        <v>237</v>
      </c>
      <c r="H212" s="75" t="s">
        <v>7</v>
      </c>
      <c r="I212" s="75" t="s">
        <v>8</v>
      </c>
      <c r="J212" s="75" t="s">
        <v>7</v>
      </c>
    </row>
    <row r="213" spans="1:10" ht="15" customHeight="1" x14ac:dyDescent="0.3">
      <c r="A213" s="75" t="str">
        <f t="shared" si="13"/>
        <v>S056/Nat65,6</v>
      </c>
      <c r="B213" s="101" t="s">
        <v>94</v>
      </c>
      <c r="C213" s="101" t="s">
        <v>95</v>
      </c>
      <c r="D213" s="102">
        <v>4.0999999999999996</v>
      </c>
      <c r="E213" s="101" t="s">
        <v>6</v>
      </c>
      <c r="F213" s="103">
        <v>65.599999999999994</v>
      </c>
      <c r="G213" s="103">
        <v>226</v>
      </c>
      <c r="H213" s="72" t="s">
        <v>7</v>
      </c>
      <c r="I213" s="72" t="s">
        <v>8</v>
      </c>
      <c r="J213" s="72" t="s">
        <v>7</v>
      </c>
    </row>
    <row r="214" spans="1:10" ht="15" customHeight="1" x14ac:dyDescent="0.3">
      <c r="A214" s="75" t="str">
        <f t="shared" si="13"/>
        <v>S056/r/Ne1</v>
      </c>
      <c r="B214" s="101" t="s">
        <v>114</v>
      </c>
      <c r="C214" s="101" t="s">
        <v>115</v>
      </c>
      <c r="D214" s="102">
        <v>1</v>
      </c>
      <c r="E214" s="101" t="s">
        <v>35</v>
      </c>
      <c r="F214" s="102">
        <f t="shared" ref="F214:F215" si="15">D214</f>
        <v>1</v>
      </c>
      <c r="G214" s="103">
        <v>1005</v>
      </c>
      <c r="H214" s="75" t="s">
        <v>7</v>
      </c>
      <c r="I214" s="75" t="s">
        <v>8</v>
      </c>
      <c r="J214" s="75" t="s">
        <v>7</v>
      </c>
    </row>
    <row r="215" spans="1:10" ht="15" customHeight="1" x14ac:dyDescent="0.3">
      <c r="A215" s="75" t="str">
        <f t="shared" si="13"/>
        <v>S056/z/Al_P1</v>
      </c>
      <c r="B215" s="101" t="s">
        <v>136</v>
      </c>
      <c r="C215" s="101" t="s">
        <v>137</v>
      </c>
      <c r="D215" s="102">
        <v>1</v>
      </c>
      <c r="E215" s="101" t="s">
        <v>35</v>
      </c>
      <c r="F215" s="102">
        <f t="shared" si="15"/>
        <v>1</v>
      </c>
      <c r="G215" s="103">
        <v>115</v>
      </c>
      <c r="H215" s="72" t="s">
        <v>7</v>
      </c>
      <c r="I215" s="72" t="s">
        <v>8</v>
      </c>
      <c r="J215" s="72" t="s">
        <v>7</v>
      </c>
    </row>
    <row r="216" spans="1:10" ht="15" customHeight="1" x14ac:dyDescent="0.3">
      <c r="A216" s="75" t="str">
        <f t="shared" si="13"/>
        <v>S057/Nat0,1</v>
      </c>
      <c r="B216" s="101" t="s">
        <v>206</v>
      </c>
      <c r="C216" s="101" t="s">
        <v>207</v>
      </c>
      <c r="D216" s="102">
        <v>4.0999999999999996</v>
      </c>
      <c r="E216" s="101" t="s">
        <v>6</v>
      </c>
      <c r="F216" s="103">
        <v>0.1</v>
      </c>
      <c r="G216" s="103">
        <v>380</v>
      </c>
      <c r="H216" s="75" t="s">
        <v>7</v>
      </c>
      <c r="I216" s="75" t="s">
        <v>8</v>
      </c>
      <c r="J216" s="75" t="s">
        <v>7</v>
      </c>
    </row>
    <row r="217" spans="1:10" ht="15" customHeight="1" x14ac:dyDescent="0.3">
      <c r="A217" s="75" t="str">
        <f t="shared" si="13"/>
        <v>S057/Nat4,1</v>
      </c>
      <c r="B217" s="101" t="s">
        <v>206</v>
      </c>
      <c r="C217" s="101" t="s">
        <v>207</v>
      </c>
      <c r="D217" s="102">
        <v>4.0999999999999996</v>
      </c>
      <c r="E217" s="101" t="s">
        <v>6</v>
      </c>
      <c r="F217" s="103">
        <v>4.0999999999999996</v>
      </c>
      <c r="G217" s="103">
        <v>300</v>
      </c>
      <c r="H217" s="72" t="s">
        <v>7</v>
      </c>
      <c r="I217" s="72" t="s">
        <v>8</v>
      </c>
      <c r="J217" s="72" t="s">
        <v>7</v>
      </c>
    </row>
    <row r="218" spans="1:10" ht="15" customHeight="1" x14ac:dyDescent="0.3">
      <c r="A218" s="75" t="str">
        <f t="shared" si="13"/>
        <v>S057/Nat2,05</v>
      </c>
      <c r="B218" s="101" t="s">
        <v>206</v>
      </c>
      <c r="C218" s="101" t="s">
        <v>207</v>
      </c>
      <c r="D218" s="102">
        <v>4.0999999999999996</v>
      </c>
      <c r="E218" s="101" t="s">
        <v>6</v>
      </c>
      <c r="F218" s="103">
        <v>2.0499999999999998</v>
      </c>
      <c r="G218" s="103">
        <v>329</v>
      </c>
      <c r="H218" s="75" t="s">
        <v>7</v>
      </c>
      <c r="I218" s="75" t="s">
        <v>8</v>
      </c>
      <c r="J218" s="75" t="s">
        <v>7</v>
      </c>
    </row>
    <row r="219" spans="1:10" ht="15" customHeight="1" x14ac:dyDescent="0.3">
      <c r="A219" s="75" t="str">
        <f t="shared" si="13"/>
        <v>S057/Nat65,6</v>
      </c>
      <c r="B219" s="101" t="s">
        <v>206</v>
      </c>
      <c r="C219" s="101" t="s">
        <v>207</v>
      </c>
      <c r="D219" s="102">
        <v>4.0999999999999996</v>
      </c>
      <c r="E219" s="101" t="s">
        <v>6</v>
      </c>
      <c r="F219" s="103">
        <v>65.599999999999994</v>
      </c>
      <c r="G219" s="103">
        <v>287</v>
      </c>
      <c r="H219" s="72" t="s">
        <v>7</v>
      </c>
      <c r="I219" s="72" t="s">
        <v>8</v>
      </c>
      <c r="J219" s="72" t="s">
        <v>7</v>
      </c>
    </row>
    <row r="220" spans="1:10" ht="15" customHeight="1" x14ac:dyDescent="0.3">
      <c r="A220" s="75" t="str">
        <f t="shared" si="13"/>
        <v>S057/z/Al1</v>
      </c>
      <c r="B220" s="101" t="s">
        <v>214</v>
      </c>
      <c r="C220" s="101" t="s">
        <v>215</v>
      </c>
      <c r="D220" s="102">
        <v>1</v>
      </c>
      <c r="E220" s="101" t="s">
        <v>35</v>
      </c>
      <c r="F220" s="102">
        <f t="shared" ref="F220:F221" si="16">D220</f>
        <v>1</v>
      </c>
      <c r="G220" s="103">
        <v>115</v>
      </c>
      <c r="H220" s="75" t="s">
        <v>7</v>
      </c>
      <c r="I220" s="75" t="s">
        <v>8</v>
      </c>
      <c r="J220" s="75" t="s">
        <v>7</v>
      </c>
    </row>
    <row r="221" spans="1:10" ht="15" customHeight="1" x14ac:dyDescent="0.3">
      <c r="A221" s="75" t="str">
        <f t="shared" si="13"/>
        <v>S346/011</v>
      </c>
      <c r="B221" s="101" t="s">
        <v>312</v>
      </c>
      <c r="C221" s="101" t="s">
        <v>313</v>
      </c>
      <c r="D221" s="102">
        <v>1</v>
      </c>
      <c r="E221" s="101" t="s">
        <v>314</v>
      </c>
      <c r="F221" s="102">
        <f t="shared" si="16"/>
        <v>1</v>
      </c>
      <c r="G221" s="103">
        <v>56</v>
      </c>
      <c r="H221" s="72" t="s">
        <v>7</v>
      </c>
      <c r="I221" s="72" t="s">
        <v>8</v>
      </c>
      <c r="J221" s="72" t="s">
        <v>7</v>
      </c>
    </row>
    <row r="222" spans="1:10" ht="15" customHeight="1" x14ac:dyDescent="0.3">
      <c r="A222" s="75" t="str">
        <f t="shared" si="13"/>
        <v>S346/01200</v>
      </c>
      <c r="B222" s="101" t="s">
        <v>312</v>
      </c>
      <c r="C222" s="101" t="s">
        <v>313</v>
      </c>
      <c r="D222" s="102">
        <v>1</v>
      </c>
      <c r="E222" s="101" t="s">
        <v>314</v>
      </c>
      <c r="F222" s="103">
        <v>200</v>
      </c>
      <c r="G222" s="103">
        <v>49</v>
      </c>
      <c r="H222" s="75" t="s">
        <v>7</v>
      </c>
      <c r="I222" s="75" t="s">
        <v>8</v>
      </c>
      <c r="J222" s="75" t="s">
        <v>7</v>
      </c>
    </row>
    <row r="223" spans="1:10" ht="15" customHeight="1" x14ac:dyDescent="0.3">
      <c r="A223" s="75" t="str">
        <f t="shared" si="13"/>
        <v>S056/r2/011</v>
      </c>
      <c r="B223" s="101" t="s">
        <v>116</v>
      </c>
      <c r="C223" s="101" t="s">
        <v>117</v>
      </c>
      <c r="D223" s="102">
        <v>1</v>
      </c>
      <c r="E223" s="101" t="s">
        <v>35</v>
      </c>
      <c r="F223" s="102">
        <f t="shared" ref="F223:F227" si="17">D223</f>
        <v>1</v>
      </c>
      <c r="G223" s="103">
        <v>390</v>
      </c>
      <c r="H223" s="72" t="s">
        <v>7</v>
      </c>
      <c r="I223" s="72" t="s">
        <v>8</v>
      </c>
      <c r="J223" s="72" t="s">
        <v>7</v>
      </c>
    </row>
    <row r="224" spans="1:10" ht="15" customHeight="1" x14ac:dyDescent="0.3">
      <c r="A224" s="75" t="str">
        <f t="shared" si="13"/>
        <v>S056/p2/011</v>
      </c>
      <c r="B224" s="101" t="s">
        <v>102</v>
      </c>
      <c r="C224" s="101" t="s">
        <v>103</v>
      </c>
      <c r="D224" s="102">
        <v>1</v>
      </c>
      <c r="E224" s="101" t="s">
        <v>35</v>
      </c>
      <c r="F224" s="102">
        <f t="shared" si="17"/>
        <v>1</v>
      </c>
      <c r="G224" s="103">
        <v>384</v>
      </c>
      <c r="H224" s="75" t="s">
        <v>7</v>
      </c>
      <c r="I224" s="75" t="s">
        <v>8</v>
      </c>
      <c r="J224" s="75" t="s">
        <v>7</v>
      </c>
    </row>
    <row r="225" spans="1:10" ht="15" customHeight="1" x14ac:dyDescent="0.3">
      <c r="A225" s="75" t="str">
        <f t="shared" si="13"/>
        <v>S056/z/01_P1</v>
      </c>
      <c r="B225" s="101" t="s">
        <v>128</v>
      </c>
      <c r="C225" s="101" t="s">
        <v>129</v>
      </c>
      <c r="D225" s="102">
        <v>1</v>
      </c>
      <c r="E225" s="101" t="s">
        <v>35</v>
      </c>
      <c r="F225" s="102">
        <f t="shared" si="17"/>
        <v>1</v>
      </c>
      <c r="G225" s="103">
        <v>115</v>
      </c>
      <c r="H225" s="72" t="s">
        <v>7</v>
      </c>
      <c r="I225" s="72" t="s">
        <v>8</v>
      </c>
      <c r="J225" s="72" t="s">
        <v>7</v>
      </c>
    </row>
    <row r="226" spans="1:10" ht="15" customHeight="1" x14ac:dyDescent="0.3">
      <c r="A226" s="75" t="str">
        <f t="shared" si="13"/>
        <v>S057/z/011</v>
      </c>
      <c r="B226" s="101" t="s">
        <v>210</v>
      </c>
      <c r="C226" s="101" t="s">
        <v>211</v>
      </c>
      <c r="D226" s="102">
        <v>1</v>
      </c>
      <c r="E226" s="101" t="s">
        <v>35</v>
      </c>
      <c r="F226" s="102">
        <f t="shared" si="17"/>
        <v>1</v>
      </c>
      <c r="G226" s="103">
        <v>115</v>
      </c>
      <c r="H226" s="75" t="s">
        <v>7</v>
      </c>
      <c r="I226" s="75" t="s">
        <v>8</v>
      </c>
      <c r="J226" s="75" t="s">
        <v>7</v>
      </c>
    </row>
    <row r="227" spans="1:10" ht="15" customHeight="1" x14ac:dyDescent="0.3">
      <c r="A227" s="75" t="str">
        <f t="shared" si="13"/>
        <v>S059/02L2,7</v>
      </c>
      <c r="B227" s="101" t="s">
        <v>252</v>
      </c>
      <c r="C227" s="101" t="s">
        <v>253</v>
      </c>
      <c r="D227" s="102">
        <v>2.7</v>
      </c>
      <c r="E227" s="101" t="s">
        <v>6</v>
      </c>
      <c r="F227" s="102">
        <f t="shared" si="17"/>
        <v>2.7</v>
      </c>
      <c r="G227" s="103">
        <v>414</v>
      </c>
      <c r="H227" s="72" t="s">
        <v>7</v>
      </c>
      <c r="I227" s="72" t="s">
        <v>8</v>
      </c>
      <c r="J227" s="72" t="s">
        <v>7</v>
      </c>
    </row>
    <row r="228" spans="1:10" ht="15" customHeight="1" x14ac:dyDescent="0.3">
      <c r="A228" s="75" t="str">
        <f t="shared" si="13"/>
        <v>S059/02L32,4</v>
      </c>
      <c r="B228" s="101" t="s">
        <v>252</v>
      </c>
      <c r="C228" s="101" t="s">
        <v>253</v>
      </c>
      <c r="D228" s="102">
        <v>2.7</v>
      </c>
      <c r="E228" s="101" t="s">
        <v>6</v>
      </c>
      <c r="F228" s="103">
        <v>32.4</v>
      </c>
      <c r="G228" s="103">
        <v>392</v>
      </c>
      <c r="H228" s="75" t="s">
        <v>7</v>
      </c>
      <c r="I228" s="75" t="s">
        <v>8</v>
      </c>
      <c r="J228" s="75" t="s">
        <v>7</v>
      </c>
    </row>
    <row r="229" spans="1:10" ht="15" customHeight="1" x14ac:dyDescent="0.3">
      <c r="A229" s="75" t="str">
        <f t="shared" si="13"/>
        <v>S056/LED/02L65,6</v>
      </c>
      <c r="B229" s="101" t="s">
        <v>86</v>
      </c>
      <c r="C229" s="101" t="s">
        <v>87</v>
      </c>
      <c r="D229" s="102">
        <v>4.0999999999999996</v>
      </c>
      <c r="E229" s="101" t="s">
        <v>6</v>
      </c>
      <c r="F229" s="103">
        <v>65.599999999999994</v>
      </c>
      <c r="G229" s="103">
        <v>556</v>
      </c>
      <c r="H229" s="72" t="s">
        <v>7</v>
      </c>
      <c r="I229" s="72" t="s">
        <v>8</v>
      </c>
      <c r="J229" s="72" t="s">
        <v>7</v>
      </c>
    </row>
    <row r="230" spans="1:10" ht="15" customHeight="1" x14ac:dyDescent="0.3">
      <c r="A230" s="75" t="str">
        <f t="shared" si="13"/>
        <v>S056/LED/02L4,1</v>
      </c>
      <c r="B230" s="101" t="s">
        <v>86</v>
      </c>
      <c r="C230" s="101" t="s">
        <v>87</v>
      </c>
      <c r="D230" s="102">
        <v>4.0999999999999996</v>
      </c>
      <c r="E230" s="101" t="s">
        <v>6</v>
      </c>
      <c r="F230" s="103">
        <v>4.0999999999999996</v>
      </c>
      <c r="G230" s="103">
        <v>610</v>
      </c>
      <c r="H230" s="75" t="s">
        <v>7</v>
      </c>
      <c r="I230" s="75" t="s">
        <v>8</v>
      </c>
      <c r="J230" s="75" t="s">
        <v>7</v>
      </c>
    </row>
    <row r="231" spans="1:10" ht="15" customHeight="1" x14ac:dyDescent="0.3">
      <c r="A231" s="75" t="str">
        <f t="shared" si="13"/>
        <v>S056/LED/02L2,05</v>
      </c>
      <c r="B231" s="101" t="s">
        <v>86</v>
      </c>
      <c r="C231" s="101" t="s">
        <v>87</v>
      </c>
      <c r="D231" s="102">
        <v>4.0999999999999996</v>
      </c>
      <c r="E231" s="101" t="s">
        <v>6</v>
      </c>
      <c r="F231" s="103">
        <v>2.0499999999999998</v>
      </c>
      <c r="G231" s="103">
        <v>674</v>
      </c>
      <c r="H231" s="72" t="s">
        <v>7</v>
      </c>
      <c r="I231" s="72" t="s">
        <v>8</v>
      </c>
      <c r="J231" s="72" t="s">
        <v>7</v>
      </c>
    </row>
    <row r="232" spans="1:10" ht="15" customHeight="1" x14ac:dyDescent="0.3">
      <c r="A232" s="75" t="str">
        <f t="shared" si="13"/>
        <v>S056/LED/02L0,1</v>
      </c>
      <c r="B232" s="101" t="s">
        <v>86</v>
      </c>
      <c r="C232" s="101" t="s">
        <v>87</v>
      </c>
      <c r="D232" s="102">
        <v>4.0999999999999996</v>
      </c>
      <c r="E232" s="101" t="s">
        <v>6</v>
      </c>
      <c r="F232" s="103">
        <v>0.1</v>
      </c>
      <c r="G232" s="103">
        <v>727</v>
      </c>
      <c r="H232" s="75" t="s">
        <v>7</v>
      </c>
      <c r="I232" s="75" t="s">
        <v>8</v>
      </c>
      <c r="J232" s="75" t="s">
        <v>7</v>
      </c>
    </row>
    <row r="233" spans="1:10" ht="15" customHeight="1" x14ac:dyDescent="0.3">
      <c r="A233" s="75" t="str">
        <f t="shared" si="13"/>
        <v>S057/LED/0165,6</v>
      </c>
      <c r="B233" s="101" t="s">
        <v>196</v>
      </c>
      <c r="C233" s="101" t="s">
        <v>197</v>
      </c>
      <c r="D233" s="102">
        <v>4.0999999999999996</v>
      </c>
      <c r="E233" s="101" t="s">
        <v>6</v>
      </c>
      <c r="F233" s="103">
        <v>65.599999999999994</v>
      </c>
      <c r="G233" s="103">
        <v>606</v>
      </c>
      <c r="H233" s="72" t="s">
        <v>7</v>
      </c>
      <c r="I233" s="72" t="s">
        <v>8</v>
      </c>
      <c r="J233" s="72" t="s">
        <v>7</v>
      </c>
    </row>
    <row r="234" spans="1:10" ht="15" customHeight="1" x14ac:dyDescent="0.3">
      <c r="A234" s="75" t="str">
        <f t="shared" si="13"/>
        <v>S057/LED/014,1</v>
      </c>
      <c r="B234" s="101" t="s">
        <v>196</v>
      </c>
      <c r="C234" s="101" t="s">
        <v>197</v>
      </c>
      <c r="D234" s="102">
        <v>4.0999999999999996</v>
      </c>
      <c r="E234" s="101" t="s">
        <v>6</v>
      </c>
      <c r="F234" s="103">
        <v>4.0999999999999996</v>
      </c>
      <c r="G234" s="103">
        <v>641</v>
      </c>
      <c r="H234" s="75" t="s">
        <v>7</v>
      </c>
      <c r="I234" s="75" t="s">
        <v>8</v>
      </c>
      <c r="J234" s="75" t="s">
        <v>7</v>
      </c>
    </row>
    <row r="235" spans="1:10" ht="15" customHeight="1" x14ac:dyDescent="0.3">
      <c r="A235" s="75" t="str">
        <f t="shared" si="13"/>
        <v>S057/LED/012,05</v>
      </c>
      <c r="B235" s="101" t="s">
        <v>196</v>
      </c>
      <c r="C235" s="101" t="s">
        <v>197</v>
      </c>
      <c r="D235" s="102">
        <v>4.0999999999999996</v>
      </c>
      <c r="E235" s="101" t="s">
        <v>6</v>
      </c>
      <c r="F235" s="103">
        <v>2.0499999999999998</v>
      </c>
      <c r="G235" s="103">
        <v>706</v>
      </c>
      <c r="H235" s="72" t="s">
        <v>7</v>
      </c>
      <c r="I235" s="72" t="s">
        <v>8</v>
      </c>
      <c r="J235" s="72" t="s">
        <v>7</v>
      </c>
    </row>
    <row r="236" spans="1:10" ht="15" customHeight="1" x14ac:dyDescent="0.3">
      <c r="A236" s="75" t="str">
        <f t="shared" si="13"/>
        <v>S057/LED/010,1</v>
      </c>
      <c r="B236" s="101" t="s">
        <v>196</v>
      </c>
      <c r="C236" s="101" t="s">
        <v>197</v>
      </c>
      <c r="D236" s="102">
        <v>4.0999999999999996</v>
      </c>
      <c r="E236" s="101" t="s">
        <v>6</v>
      </c>
      <c r="F236" s="103">
        <v>0.1</v>
      </c>
      <c r="G236" s="103">
        <v>757</v>
      </c>
      <c r="H236" s="75" t="s">
        <v>7</v>
      </c>
      <c r="I236" s="75" t="s">
        <v>8</v>
      </c>
      <c r="J236" s="75" t="s">
        <v>7</v>
      </c>
    </row>
    <row r="237" spans="1:10" ht="15" customHeight="1" x14ac:dyDescent="0.3">
      <c r="A237" s="75" t="str">
        <f t="shared" si="13"/>
        <v>S057/LED/02L65,6</v>
      </c>
      <c r="B237" s="101" t="s">
        <v>198</v>
      </c>
      <c r="C237" s="101" t="s">
        <v>199</v>
      </c>
      <c r="D237" s="102">
        <v>4.0999999999999996</v>
      </c>
      <c r="E237" s="101" t="s">
        <v>6</v>
      </c>
      <c r="F237" s="103">
        <v>65.599999999999994</v>
      </c>
      <c r="G237" s="103">
        <v>606</v>
      </c>
      <c r="H237" s="72" t="s">
        <v>7</v>
      </c>
      <c r="I237" s="72" t="s">
        <v>8</v>
      </c>
      <c r="J237" s="72" t="s">
        <v>7</v>
      </c>
    </row>
    <row r="238" spans="1:10" ht="15" customHeight="1" x14ac:dyDescent="0.3">
      <c r="A238" s="75" t="str">
        <f t="shared" si="13"/>
        <v>S057/LED/02L4,1</v>
      </c>
      <c r="B238" s="101" t="s">
        <v>198</v>
      </c>
      <c r="C238" s="101" t="s">
        <v>199</v>
      </c>
      <c r="D238" s="102">
        <v>4.0999999999999996</v>
      </c>
      <c r="E238" s="101" t="s">
        <v>6</v>
      </c>
      <c r="F238" s="103">
        <v>4.0999999999999996</v>
      </c>
      <c r="G238" s="103">
        <v>641</v>
      </c>
      <c r="H238" s="75" t="s">
        <v>7</v>
      </c>
      <c r="I238" s="75" t="s">
        <v>8</v>
      </c>
      <c r="J238" s="75" t="s">
        <v>7</v>
      </c>
    </row>
    <row r="239" spans="1:10" ht="15" customHeight="1" x14ac:dyDescent="0.3">
      <c r="A239" s="75" t="str">
        <f t="shared" si="13"/>
        <v>S057/LED/02L2,05</v>
      </c>
      <c r="B239" s="101" t="s">
        <v>198</v>
      </c>
      <c r="C239" s="101" t="s">
        <v>199</v>
      </c>
      <c r="D239" s="102">
        <v>4.0999999999999996</v>
      </c>
      <c r="E239" s="101" t="s">
        <v>6</v>
      </c>
      <c r="F239" s="103">
        <v>2.0499999999999998</v>
      </c>
      <c r="G239" s="103">
        <v>706</v>
      </c>
      <c r="H239" s="72" t="s">
        <v>7</v>
      </c>
      <c r="I239" s="72" t="s">
        <v>8</v>
      </c>
      <c r="J239" s="72" t="s">
        <v>7</v>
      </c>
    </row>
    <row r="240" spans="1:10" ht="15" customHeight="1" x14ac:dyDescent="0.3">
      <c r="A240" s="75" t="str">
        <f t="shared" si="13"/>
        <v>S057/LED/02L0,1</v>
      </c>
      <c r="B240" s="101" t="s">
        <v>198</v>
      </c>
      <c r="C240" s="101" t="s">
        <v>199</v>
      </c>
      <c r="D240" s="102">
        <v>4.0999999999999996</v>
      </c>
      <c r="E240" s="101" t="s">
        <v>6</v>
      </c>
      <c r="F240" s="103">
        <v>0.1</v>
      </c>
      <c r="G240" s="103">
        <v>757</v>
      </c>
      <c r="H240" s="75" t="s">
        <v>7</v>
      </c>
      <c r="I240" s="75" t="s">
        <v>8</v>
      </c>
      <c r="J240" s="75" t="s">
        <v>7</v>
      </c>
    </row>
    <row r="241" spans="1:10" ht="15" customHeight="1" x14ac:dyDescent="0.3">
      <c r="A241" s="75" t="str">
        <f t="shared" si="13"/>
        <v>S059/Ne2,7</v>
      </c>
      <c r="B241" s="101" t="s">
        <v>264</v>
      </c>
      <c r="C241" s="101" t="s">
        <v>265</v>
      </c>
      <c r="D241" s="102">
        <v>2.7</v>
      </c>
      <c r="E241" s="101" t="s">
        <v>6</v>
      </c>
      <c r="F241" s="102">
        <f>D241</f>
        <v>2.7</v>
      </c>
      <c r="G241" s="103">
        <v>414</v>
      </c>
      <c r="H241" s="72" t="s">
        <v>7</v>
      </c>
      <c r="I241" s="72" t="s">
        <v>8</v>
      </c>
      <c r="J241" s="72" t="s">
        <v>7</v>
      </c>
    </row>
    <row r="242" spans="1:10" ht="15" customHeight="1" x14ac:dyDescent="0.3">
      <c r="A242" s="75" t="str">
        <f t="shared" si="13"/>
        <v>S060/Ne40,5</v>
      </c>
      <c r="B242" s="101" t="s">
        <v>278</v>
      </c>
      <c r="C242" s="101" t="s">
        <v>279</v>
      </c>
      <c r="D242" s="102">
        <v>2.7</v>
      </c>
      <c r="E242" s="101" t="s">
        <v>6</v>
      </c>
      <c r="F242" s="103">
        <v>40.5</v>
      </c>
      <c r="G242" s="103">
        <v>447</v>
      </c>
      <c r="H242" s="75" t="s">
        <v>7</v>
      </c>
      <c r="I242" s="75" t="s">
        <v>8</v>
      </c>
      <c r="J242" s="75" t="s">
        <v>7</v>
      </c>
    </row>
    <row r="243" spans="1:10" ht="15" customHeight="1" x14ac:dyDescent="0.3">
      <c r="A243" s="75" t="str">
        <f t="shared" si="13"/>
        <v>S060/Ne2,7</v>
      </c>
      <c r="B243" s="101" t="s">
        <v>278</v>
      </c>
      <c r="C243" s="101" t="s">
        <v>279</v>
      </c>
      <c r="D243" s="102">
        <v>2.7</v>
      </c>
      <c r="E243" s="101" t="s">
        <v>6</v>
      </c>
      <c r="F243" s="103">
        <v>2.7</v>
      </c>
      <c r="G243" s="103">
        <v>447</v>
      </c>
      <c r="H243" s="72" t="s">
        <v>7</v>
      </c>
      <c r="I243" s="72" t="s">
        <v>8</v>
      </c>
      <c r="J243" s="72" t="s">
        <v>7</v>
      </c>
    </row>
    <row r="244" spans="1:10" ht="15" customHeight="1" x14ac:dyDescent="0.3">
      <c r="A244" s="75" t="str">
        <f t="shared" si="13"/>
        <v>S060/02L2,7</v>
      </c>
      <c r="B244" s="101" t="s">
        <v>270</v>
      </c>
      <c r="C244" s="101" t="s">
        <v>271</v>
      </c>
      <c r="D244" s="102">
        <v>2.7</v>
      </c>
      <c r="E244" s="101" t="s">
        <v>6</v>
      </c>
      <c r="F244" s="102">
        <f>D244</f>
        <v>2.7</v>
      </c>
      <c r="G244" s="103">
        <v>447</v>
      </c>
      <c r="H244" s="75" t="s">
        <v>7</v>
      </c>
      <c r="I244" s="75" t="s">
        <v>8</v>
      </c>
      <c r="J244" s="75" t="s">
        <v>7</v>
      </c>
    </row>
    <row r="245" spans="1:10" ht="15" customHeight="1" x14ac:dyDescent="0.3">
      <c r="A245" s="75" t="str">
        <f t="shared" si="13"/>
        <v>S060/02L40,5</v>
      </c>
      <c r="B245" s="101" t="s">
        <v>270</v>
      </c>
      <c r="C245" s="101" t="s">
        <v>271</v>
      </c>
      <c r="D245" s="102">
        <v>2.7</v>
      </c>
      <c r="E245" s="101" t="s">
        <v>6</v>
      </c>
      <c r="F245" s="103">
        <v>40.5</v>
      </c>
      <c r="G245" s="103">
        <v>423</v>
      </c>
      <c r="H245" s="72" t="s">
        <v>7</v>
      </c>
      <c r="I245" s="72" t="s">
        <v>8</v>
      </c>
      <c r="J245" s="72" t="s">
        <v>7</v>
      </c>
    </row>
    <row r="246" spans="1:10" ht="15" customHeight="1" x14ac:dyDescent="0.3">
      <c r="A246" s="75" t="str">
        <f t="shared" si="13"/>
        <v>S060/Nat40,5</v>
      </c>
      <c r="B246" s="101" t="s">
        <v>276</v>
      </c>
      <c r="C246" s="101" t="s">
        <v>277</v>
      </c>
      <c r="D246" s="102">
        <v>2.7</v>
      </c>
      <c r="E246" s="101" t="s">
        <v>6</v>
      </c>
      <c r="F246" s="103">
        <v>40.5</v>
      </c>
      <c r="G246" s="103">
        <v>389</v>
      </c>
      <c r="H246" s="75" t="s">
        <v>7</v>
      </c>
      <c r="I246" s="75" t="s">
        <v>8</v>
      </c>
      <c r="J246" s="75" t="s">
        <v>7</v>
      </c>
    </row>
    <row r="247" spans="1:10" ht="15" customHeight="1" x14ac:dyDescent="0.3">
      <c r="A247" s="75" t="str">
        <f t="shared" si="13"/>
        <v>S060/Nat2,7</v>
      </c>
      <c r="B247" s="101" t="s">
        <v>276</v>
      </c>
      <c r="C247" s="101" t="s">
        <v>277</v>
      </c>
      <c r="D247" s="102">
        <v>2.7</v>
      </c>
      <c r="E247" s="101" t="s">
        <v>6</v>
      </c>
      <c r="F247" s="102">
        <f t="shared" ref="F247:F248" si="18">D247</f>
        <v>2.7</v>
      </c>
      <c r="G247" s="103">
        <v>414</v>
      </c>
      <c r="H247" s="72" t="s">
        <v>7</v>
      </c>
      <c r="I247" s="72" t="s">
        <v>8</v>
      </c>
      <c r="J247" s="72" t="s">
        <v>7</v>
      </c>
    </row>
    <row r="248" spans="1:10" ht="15" customHeight="1" x14ac:dyDescent="0.3">
      <c r="A248" s="75" t="str">
        <f t="shared" si="13"/>
        <v>S059/nat2,7</v>
      </c>
      <c r="B248" s="101" t="s">
        <v>262</v>
      </c>
      <c r="C248" s="101" t="s">
        <v>263</v>
      </c>
      <c r="D248" s="102">
        <v>2.7</v>
      </c>
      <c r="E248" s="101" t="s">
        <v>6</v>
      </c>
      <c r="F248" s="102">
        <f t="shared" si="18"/>
        <v>2.7</v>
      </c>
      <c r="G248" s="103">
        <v>389</v>
      </c>
      <c r="H248" s="75" t="s">
        <v>7</v>
      </c>
      <c r="I248" s="75" t="s">
        <v>8</v>
      </c>
      <c r="J248" s="75" t="s">
        <v>7</v>
      </c>
    </row>
    <row r="249" spans="1:10" ht="15" customHeight="1" x14ac:dyDescent="0.3">
      <c r="A249" s="75" t="str">
        <f t="shared" si="13"/>
        <v>S059/nat32,4</v>
      </c>
      <c r="B249" s="101" t="s">
        <v>262</v>
      </c>
      <c r="C249" s="101" t="s">
        <v>263</v>
      </c>
      <c r="D249" s="102">
        <v>2.7</v>
      </c>
      <c r="E249" s="101" t="s">
        <v>6</v>
      </c>
      <c r="F249" s="103">
        <v>32.4</v>
      </c>
      <c r="G249" s="103">
        <v>367</v>
      </c>
      <c r="H249" s="72" t="s">
        <v>7</v>
      </c>
      <c r="I249" s="72" t="s">
        <v>8</v>
      </c>
      <c r="J249" s="72" t="s">
        <v>7</v>
      </c>
    </row>
    <row r="250" spans="1:10" ht="15" customHeight="1" x14ac:dyDescent="0.3">
      <c r="A250" s="75" t="str">
        <f t="shared" si="13"/>
        <v>S056/z2/01_P1</v>
      </c>
      <c r="B250" s="101" t="s">
        <v>148</v>
      </c>
      <c r="C250" s="101" t="s">
        <v>149</v>
      </c>
      <c r="D250" s="102">
        <v>1</v>
      </c>
      <c r="E250" s="101" t="s">
        <v>35</v>
      </c>
      <c r="F250" s="102">
        <f t="shared" ref="F250:F253" si="19">D250</f>
        <v>1</v>
      </c>
      <c r="G250" s="103">
        <v>141</v>
      </c>
      <c r="H250" s="75" t="s">
        <v>7</v>
      </c>
      <c r="I250" s="75" t="s">
        <v>8</v>
      </c>
      <c r="J250" s="75" t="s">
        <v>7</v>
      </c>
    </row>
    <row r="251" spans="1:10" ht="15" customHeight="1" x14ac:dyDescent="0.3">
      <c r="A251" s="75" t="str">
        <f t="shared" si="13"/>
        <v>S056/z2/An_P1</v>
      </c>
      <c r="B251" s="101" t="s">
        <v>160</v>
      </c>
      <c r="C251" s="101" t="s">
        <v>161</v>
      </c>
      <c r="D251" s="102">
        <v>1</v>
      </c>
      <c r="E251" s="101" t="s">
        <v>35</v>
      </c>
      <c r="F251" s="102">
        <f t="shared" si="19"/>
        <v>1</v>
      </c>
      <c r="G251" s="103">
        <v>141</v>
      </c>
      <c r="H251" s="72" t="s">
        <v>7</v>
      </c>
      <c r="I251" s="72" t="s">
        <v>8</v>
      </c>
      <c r="J251" s="72" t="s">
        <v>7</v>
      </c>
    </row>
    <row r="252" spans="1:10" ht="15" customHeight="1" x14ac:dyDescent="0.3">
      <c r="A252" s="75" t="str">
        <f t="shared" si="13"/>
        <v>S057/z2/011</v>
      </c>
      <c r="B252" s="101" t="s">
        <v>220</v>
      </c>
      <c r="C252" s="101" t="s">
        <v>221</v>
      </c>
      <c r="D252" s="102">
        <v>1</v>
      </c>
      <c r="E252" s="101" t="s">
        <v>35</v>
      </c>
      <c r="F252" s="102">
        <f t="shared" si="19"/>
        <v>1</v>
      </c>
      <c r="G252" s="103">
        <v>141</v>
      </c>
      <c r="H252" s="75" t="s">
        <v>7</v>
      </c>
      <c r="I252" s="75" t="s">
        <v>8</v>
      </c>
      <c r="J252" s="75" t="s">
        <v>7</v>
      </c>
    </row>
    <row r="253" spans="1:10" ht="15" customHeight="1" x14ac:dyDescent="0.3">
      <c r="A253" s="75" t="str">
        <f t="shared" si="13"/>
        <v>S057/z2/An1</v>
      </c>
      <c r="B253" s="101" t="s">
        <v>226</v>
      </c>
      <c r="C253" s="101" t="s">
        <v>227</v>
      </c>
      <c r="D253" s="102">
        <v>1</v>
      </c>
      <c r="E253" s="101" t="s">
        <v>35</v>
      </c>
      <c r="F253" s="102">
        <f t="shared" si="19"/>
        <v>1</v>
      </c>
      <c r="G253" s="103">
        <v>141</v>
      </c>
      <c r="H253" s="72" t="s">
        <v>7</v>
      </c>
      <c r="I253" s="72" t="s">
        <v>8</v>
      </c>
      <c r="J253" s="72" t="s">
        <v>7</v>
      </c>
    </row>
    <row r="254" spans="1:10" ht="15" customHeight="1" x14ac:dyDescent="0.3">
      <c r="A254" s="75" t="str">
        <f t="shared" si="13"/>
        <v>S068/01100</v>
      </c>
      <c r="B254" s="101" t="s">
        <v>280</v>
      </c>
      <c r="C254" s="101" t="s">
        <v>281</v>
      </c>
      <c r="D254" s="102">
        <v>4</v>
      </c>
      <c r="E254" s="101" t="s">
        <v>6</v>
      </c>
      <c r="F254" s="103">
        <v>100</v>
      </c>
      <c r="G254" s="103">
        <v>281</v>
      </c>
      <c r="H254" s="75" t="s">
        <v>7</v>
      </c>
      <c r="I254" s="75" t="s">
        <v>8</v>
      </c>
      <c r="J254" s="75" t="s">
        <v>7</v>
      </c>
    </row>
    <row r="255" spans="1:10" ht="15" customHeight="1" x14ac:dyDescent="0.3">
      <c r="A255" s="75" t="str">
        <f t="shared" si="13"/>
        <v>S068/014</v>
      </c>
      <c r="B255" s="101" t="s">
        <v>280</v>
      </c>
      <c r="C255" s="101" t="s">
        <v>281</v>
      </c>
      <c r="D255" s="102">
        <v>4</v>
      </c>
      <c r="E255" s="101" t="s">
        <v>6</v>
      </c>
      <c r="F255" s="103">
        <v>4</v>
      </c>
      <c r="G255" s="103">
        <v>295</v>
      </c>
      <c r="H255" s="72" t="s">
        <v>7</v>
      </c>
      <c r="I255" s="72" t="s">
        <v>8</v>
      </c>
      <c r="J255" s="72" t="s">
        <v>7</v>
      </c>
    </row>
    <row r="256" spans="1:10" ht="15" customHeight="1" x14ac:dyDescent="0.3">
      <c r="A256" s="75" t="str">
        <f t="shared" si="13"/>
        <v>S068/012</v>
      </c>
      <c r="B256" s="101" t="s">
        <v>280</v>
      </c>
      <c r="C256" s="101" t="s">
        <v>281</v>
      </c>
      <c r="D256" s="102">
        <v>4</v>
      </c>
      <c r="E256" s="101" t="s">
        <v>6</v>
      </c>
      <c r="F256" s="103">
        <v>2</v>
      </c>
      <c r="G256" s="103">
        <v>323</v>
      </c>
      <c r="H256" s="75" t="s">
        <v>7</v>
      </c>
      <c r="I256" s="75" t="s">
        <v>8</v>
      </c>
      <c r="J256" s="75" t="s">
        <v>7</v>
      </c>
    </row>
    <row r="257" spans="1:10" ht="15" customHeight="1" x14ac:dyDescent="0.3">
      <c r="A257" s="75" t="str">
        <f t="shared" si="13"/>
        <v>S068/010,1</v>
      </c>
      <c r="B257" s="101" t="s">
        <v>280</v>
      </c>
      <c r="C257" s="101" t="s">
        <v>281</v>
      </c>
      <c r="D257" s="102">
        <v>4</v>
      </c>
      <c r="E257" s="101" t="s">
        <v>6</v>
      </c>
      <c r="F257" s="103">
        <v>0.1</v>
      </c>
      <c r="G257" s="103">
        <v>375</v>
      </c>
      <c r="H257" s="72" t="s">
        <v>7</v>
      </c>
      <c r="I257" s="72" t="s">
        <v>8</v>
      </c>
      <c r="J257" s="72" t="s">
        <v>7</v>
      </c>
    </row>
    <row r="258" spans="1:10" ht="15" customHeight="1" x14ac:dyDescent="0.3">
      <c r="A258" s="75" t="str">
        <f t="shared" si="13"/>
        <v>S068/LED/01100</v>
      </c>
      <c r="B258" s="101" t="s">
        <v>286</v>
      </c>
      <c r="C258" s="101" t="s">
        <v>287</v>
      </c>
      <c r="D258" s="102">
        <v>4</v>
      </c>
      <c r="E258" s="101" t="s">
        <v>6</v>
      </c>
      <c r="F258" s="103">
        <v>100</v>
      </c>
      <c r="G258" s="103">
        <v>475</v>
      </c>
      <c r="H258" s="75" t="s">
        <v>7</v>
      </c>
      <c r="I258" s="75" t="s">
        <v>8</v>
      </c>
      <c r="J258" s="75" t="s">
        <v>7</v>
      </c>
    </row>
    <row r="259" spans="1:10" ht="15" customHeight="1" x14ac:dyDescent="0.3">
      <c r="A259" s="75" t="str">
        <f t="shared" ref="A259:A322" si="20">_xlfn.CONCAT(B259,F259)</f>
        <v>S068/LED/014</v>
      </c>
      <c r="B259" s="101" t="s">
        <v>286</v>
      </c>
      <c r="C259" s="101" t="s">
        <v>287</v>
      </c>
      <c r="D259" s="102">
        <v>4</v>
      </c>
      <c r="E259" s="101" t="s">
        <v>6</v>
      </c>
      <c r="F259" s="103">
        <v>4</v>
      </c>
      <c r="G259" s="103">
        <v>500</v>
      </c>
      <c r="H259" s="72" t="s">
        <v>7</v>
      </c>
      <c r="I259" s="72" t="s">
        <v>8</v>
      </c>
      <c r="J259" s="72" t="s">
        <v>7</v>
      </c>
    </row>
    <row r="260" spans="1:10" ht="15" customHeight="1" x14ac:dyDescent="0.3">
      <c r="A260" s="75" t="str">
        <f t="shared" si="20"/>
        <v>S068/LED/012</v>
      </c>
      <c r="B260" s="101" t="s">
        <v>286</v>
      </c>
      <c r="C260" s="101" t="s">
        <v>287</v>
      </c>
      <c r="D260" s="102">
        <v>4</v>
      </c>
      <c r="E260" s="101" t="s">
        <v>6</v>
      </c>
      <c r="F260" s="103">
        <v>2</v>
      </c>
      <c r="G260" s="103">
        <v>577</v>
      </c>
      <c r="H260" s="75" t="s">
        <v>7</v>
      </c>
      <c r="I260" s="75" t="s">
        <v>8</v>
      </c>
      <c r="J260" s="75" t="s">
        <v>7</v>
      </c>
    </row>
    <row r="261" spans="1:10" ht="15" customHeight="1" x14ac:dyDescent="0.3">
      <c r="A261" s="75" t="str">
        <f t="shared" si="20"/>
        <v>S068/LED/010,1</v>
      </c>
      <c r="B261" s="101" t="s">
        <v>286</v>
      </c>
      <c r="C261" s="101" t="s">
        <v>287</v>
      </c>
      <c r="D261" s="102">
        <v>4</v>
      </c>
      <c r="E261" s="101" t="s">
        <v>6</v>
      </c>
      <c r="F261" s="103">
        <v>0.1</v>
      </c>
      <c r="G261" s="103">
        <v>603</v>
      </c>
      <c r="H261" s="72" t="s">
        <v>7</v>
      </c>
      <c r="I261" s="72" t="s">
        <v>8</v>
      </c>
      <c r="J261" s="72" t="s">
        <v>7</v>
      </c>
    </row>
    <row r="262" spans="1:10" ht="15" customHeight="1" x14ac:dyDescent="0.3">
      <c r="A262" s="75" t="str">
        <f t="shared" si="20"/>
        <v>S068/LED/02L100</v>
      </c>
      <c r="B262" s="101" t="s">
        <v>288</v>
      </c>
      <c r="C262" s="101" t="s">
        <v>289</v>
      </c>
      <c r="D262" s="102">
        <v>4</v>
      </c>
      <c r="E262" s="101" t="s">
        <v>6</v>
      </c>
      <c r="F262" s="103">
        <v>100</v>
      </c>
      <c r="G262" s="103">
        <v>475</v>
      </c>
      <c r="H262" s="75" t="s">
        <v>7</v>
      </c>
      <c r="I262" s="75" t="s">
        <v>8</v>
      </c>
      <c r="J262" s="75" t="s">
        <v>7</v>
      </c>
    </row>
    <row r="263" spans="1:10" ht="15" customHeight="1" x14ac:dyDescent="0.3">
      <c r="A263" s="75" t="str">
        <f t="shared" si="20"/>
        <v>S068/LED/02L4</v>
      </c>
      <c r="B263" s="101" t="s">
        <v>288</v>
      </c>
      <c r="C263" s="101" t="s">
        <v>289</v>
      </c>
      <c r="D263" s="102">
        <v>4</v>
      </c>
      <c r="E263" s="101" t="s">
        <v>6</v>
      </c>
      <c r="F263" s="103">
        <v>4</v>
      </c>
      <c r="G263" s="103">
        <v>500</v>
      </c>
      <c r="H263" s="72" t="s">
        <v>7</v>
      </c>
      <c r="I263" s="72" t="s">
        <v>8</v>
      </c>
      <c r="J263" s="72" t="s">
        <v>7</v>
      </c>
    </row>
    <row r="264" spans="1:10" ht="15" customHeight="1" x14ac:dyDescent="0.3">
      <c r="A264" s="75" t="str">
        <f t="shared" si="20"/>
        <v>S068/LED/02L2</v>
      </c>
      <c r="B264" s="101" t="s">
        <v>288</v>
      </c>
      <c r="C264" s="101" t="s">
        <v>289</v>
      </c>
      <c r="D264" s="102">
        <v>4</v>
      </c>
      <c r="E264" s="101" t="s">
        <v>6</v>
      </c>
      <c r="F264" s="103">
        <v>2</v>
      </c>
      <c r="G264" s="103">
        <v>577</v>
      </c>
      <c r="H264" s="75" t="s">
        <v>7</v>
      </c>
      <c r="I264" s="75" t="s">
        <v>8</v>
      </c>
      <c r="J264" s="75" t="s">
        <v>7</v>
      </c>
    </row>
    <row r="265" spans="1:10" ht="15" customHeight="1" x14ac:dyDescent="0.3">
      <c r="A265" s="75" t="str">
        <f t="shared" si="20"/>
        <v>S068/LED/02L0,1</v>
      </c>
      <c r="B265" s="101" t="s">
        <v>288</v>
      </c>
      <c r="C265" s="101" t="s">
        <v>289</v>
      </c>
      <c r="D265" s="102">
        <v>4</v>
      </c>
      <c r="E265" s="101" t="s">
        <v>6</v>
      </c>
      <c r="F265" s="103">
        <v>0.1</v>
      </c>
      <c r="G265" s="103">
        <v>603</v>
      </c>
      <c r="H265" s="72" t="s">
        <v>7</v>
      </c>
      <c r="I265" s="72" t="s">
        <v>8</v>
      </c>
      <c r="J265" s="72" t="s">
        <v>7</v>
      </c>
    </row>
    <row r="266" spans="1:10" ht="15" customHeight="1" x14ac:dyDescent="0.3">
      <c r="A266" s="75" t="str">
        <f t="shared" si="20"/>
        <v>0S060/0167,5</v>
      </c>
      <c r="B266" s="101" t="s">
        <v>70</v>
      </c>
      <c r="C266" s="101" t="s">
        <v>71</v>
      </c>
      <c r="D266" s="102">
        <v>4.5</v>
      </c>
      <c r="E266" s="101" t="s">
        <v>6</v>
      </c>
      <c r="F266" s="103">
        <v>67.5</v>
      </c>
      <c r="G266" s="103">
        <v>423</v>
      </c>
      <c r="H266" s="75" t="s">
        <v>7</v>
      </c>
      <c r="I266" s="75" t="s">
        <v>8</v>
      </c>
      <c r="J266" s="75" t="s">
        <v>7</v>
      </c>
    </row>
    <row r="267" spans="1:10" ht="15" customHeight="1" x14ac:dyDescent="0.3">
      <c r="A267" s="75" t="str">
        <f t="shared" si="20"/>
        <v>0S060/014,5</v>
      </c>
      <c r="B267" s="101" t="s">
        <v>70</v>
      </c>
      <c r="C267" s="101" t="s">
        <v>71</v>
      </c>
      <c r="D267" s="102">
        <v>4.5</v>
      </c>
      <c r="E267" s="101" t="s">
        <v>6</v>
      </c>
      <c r="F267" s="103">
        <v>4.5</v>
      </c>
      <c r="G267" s="103">
        <v>447</v>
      </c>
      <c r="H267" s="72" t="s">
        <v>7</v>
      </c>
      <c r="I267" s="72" t="s">
        <v>8</v>
      </c>
      <c r="J267" s="72" t="s">
        <v>7</v>
      </c>
    </row>
    <row r="268" spans="1:10" ht="15" customHeight="1" x14ac:dyDescent="0.3">
      <c r="A268" s="75" t="str">
        <f t="shared" si="20"/>
        <v>0S060/012,25</v>
      </c>
      <c r="B268" s="101" t="s">
        <v>70</v>
      </c>
      <c r="C268" s="101" t="s">
        <v>71</v>
      </c>
      <c r="D268" s="102">
        <v>4.5</v>
      </c>
      <c r="E268" s="101" t="s">
        <v>6</v>
      </c>
      <c r="F268" s="103">
        <v>2.25</v>
      </c>
      <c r="G268" s="103">
        <v>492</v>
      </c>
      <c r="H268" s="75" t="s">
        <v>7</v>
      </c>
      <c r="I268" s="75" t="s">
        <v>8</v>
      </c>
      <c r="J268" s="75" t="s">
        <v>7</v>
      </c>
    </row>
    <row r="269" spans="1:10" ht="15" customHeight="1" x14ac:dyDescent="0.3">
      <c r="A269" s="75" t="str">
        <f t="shared" si="20"/>
        <v>S059/LED/0154</v>
      </c>
      <c r="B269" s="101" t="s">
        <v>256</v>
      </c>
      <c r="C269" s="101" t="s">
        <v>257</v>
      </c>
      <c r="D269" s="102">
        <v>4.5</v>
      </c>
      <c r="E269" s="101" t="s">
        <v>6</v>
      </c>
      <c r="F269" s="103">
        <v>54</v>
      </c>
      <c r="G269" s="103">
        <v>678</v>
      </c>
      <c r="H269" s="72" t="s">
        <v>7</v>
      </c>
      <c r="I269" s="72" t="s">
        <v>8</v>
      </c>
      <c r="J269" s="72" t="s">
        <v>7</v>
      </c>
    </row>
    <row r="270" spans="1:10" ht="15" customHeight="1" x14ac:dyDescent="0.3">
      <c r="A270" s="75" t="str">
        <f t="shared" si="20"/>
        <v>S059/LED/014,5</v>
      </c>
      <c r="B270" s="101" t="s">
        <v>256</v>
      </c>
      <c r="C270" s="101" t="s">
        <v>257</v>
      </c>
      <c r="D270" s="102">
        <v>4.5</v>
      </c>
      <c r="E270" s="101" t="s">
        <v>6</v>
      </c>
      <c r="F270" s="103">
        <v>4.5</v>
      </c>
      <c r="G270" s="103">
        <v>715</v>
      </c>
      <c r="H270" s="75" t="s">
        <v>7</v>
      </c>
      <c r="I270" s="75" t="s">
        <v>8</v>
      </c>
      <c r="J270" s="75" t="s">
        <v>7</v>
      </c>
    </row>
    <row r="271" spans="1:10" ht="15" customHeight="1" x14ac:dyDescent="0.3">
      <c r="A271" s="75" t="str">
        <f t="shared" si="20"/>
        <v>S059/LED/012,25</v>
      </c>
      <c r="B271" s="101" t="s">
        <v>256</v>
      </c>
      <c r="C271" s="101" t="s">
        <v>257</v>
      </c>
      <c r="D271" s="102">
        <v>4.5</v>
      </c>
      <c r="E271" s="101" t="s">
        <v>6</v>
      </c>
      <c r="F271" s="103">
        <v>2.25</v>
      </c>
      <c r="G271" s="103">
        <v>788</v>
      </c>
      <c r="H271" s="72" t="s">
        <v>7</v>
      </c>
      <c r="I271" s="72" t="s">
        <v>8</v>
      </c>
      <c r="J271" s="72" t="s">
        <v>7</v>
      </c>
    </row>
    <row r="272" spans="1:10" ht="15" customHeight="1" x14ac:dyDescent="0.3">
      <c r="A272" s="75" t="str">
        <f t="shared" si="20"/>
        <v>S059/LED/02L54</v>
      </c>
      <c r="B272" s="101" t="s">
        <v>258</v>
      </c>
      <c r="C272" s="101" t="s">
        <v>259</v>
      </c>
      <c r="D272" s="102">
        <v>4.5</v>
      </c>
      <c r="E272" s="101" t="s">
        <v>6</v>
      </c>
      <c r="F272" s="103">
        <v>54</v>
      </c>
      <c r="G272" s="103">
        <v>678</v>
      </c>
      <c r="H272" s="75" t="s">
        <v>7</v>
      </c>
      <c r="I272" s="75" t="s">
        <v>8</v>
      </c>
      <c r="J272" s="75" t="s">
        <v>7</v>
      </c>
    </row>
    <row r="273" spans="1:10" ht="15" customHeight="1" x14ac:dyDescent="0.3">
      <c r="A273" s="75" t="str">
        <f t="shared" si="20"/>
        <v>S059/LED/02L4,5</v>
      </c>
      <c r="B273" s="101" t="s">
        <v>258</v>
      </c>
      <c r="C273" s="101" t="s">
        <v>259</v>
      </c>
      <c r="D273" s="102">
        <v>4.5</v>
      </c>
      <c r="E273" s="101" t="s">
        <v>6</v>
      </c>
      <c r="F273" s="103">
        <v>4.5</v>
      </c>
      <c r="G273" s="103">
        <v>715</v>
      </c>
      <c r="H273" s="72" t="s">
        <v>7</v>
      </c>
      <c r="I273" s="72" t="s">
        <v>8</v>
      </c>
      <c r="J273" s="72" t="s">
        <v>7</v>
      </c>
    </row>
    <row r="274" spans="1:10" ht="15" customHeight="1" x14ac:dyDescent="0.3">
      <c r="A274" s="75" t="str">
        <f t="shared" si="20"/>
        <v>S059/LED/02L2,25</v>
      </c>
      <c r="B274" s="101" t="s">
        <v>258</v>
      </c>
      <c r="C274" s="101" t="s">
        <v>259</v>
      </c>
      <c r="D274" s="102">
        <v>4.5</v>
      </c>
      <c r="E274" s="101" t="s">
        <v>6</v>
      </c>
      <c r="F274" s="103">
        <v>2.25</v>
      </c>
      <c r="G274" s="103">
        <v>788</v>
      </c>
      <c r="H274" s="75" t="s">
        <v>7</v>
      </c>
      <c r="I274" s="75" t="s">
        <v>8</v>
      </c>
      <c r="J274" s="75" t="s">
        <v>7</v>
      </c>
    </row>
    <row r="275" spans="1:10" ht="15" customHeight="1" x14ac:dyDescent="0.3">
      <c r="A275" s="75" t="str">
        <f t="shared" si="20"/>
        <v>S060/LED/0167,5</v>
      </c>
      <c r="B275" s="101" t="s">
        <v>273</v>
      </c>
      <c r="C275" s="101" t="s">
        <v>257</v>
      </c>
      <c r="D275" s="102">
        <v>4.5</v>
      </c>
      <c r="E275" s="101" t="s">
        <v>6</v>
      </c>
      <c r="F275" s="103">
        <v>67.5</v>
      </c>
      <c r="G275" s="103">
        <v>629</v>
      </c>
      <c r="H275" s="72" t="s">
        <v>7</v>
      </c>
      <c r="I275" s="72" t="s">
        <v>8</v>
      </c>
      <c r="J275" s="72" t="s">
        <v>7</v>
      </c>
    </row>
    <row r="276" spans="1:10" ht="15" customHeight="1" x14ac:dyDescent="0.3">
      <c r="A276" s="75" t="str">
        <f t="shared" si="20"/>
        <v>S060/LED/014,5</v>
      </c>
      <c r="B276" s="101" t="s">
        <v>273</v>
      </c>
      <c r="C276" s="101" t="s">
        <v>257</v>
      </c>
      <c r="D276" s="102">
        <v>4.5</v>
      </c>
      <c r="E276" s="101" t="s">
        <v>6</v>
      </c>
      <c r="F276" s="103">
        <v>4.5</v>
      </c>
      <c r="G276" s="103">
        <v>665</v>
      </c>
      <c r="H276" s="75" t="s">
        <v>7</v>
      </c>
      <c r="I276" s="75" t="s">
        <v>8</v>
      </c>
      <c r="J276" s="75" t="s">
        <v>7</v>
      </c>
    </row>
    <row r="277" spans="1:10" ht="15" customHeight="1" x14ac:dyDescent="0.3">
      <c r="A277" s="75" t="str">
        <f t="shared" si="20"/>
        <v>S060/LED/012,25</v>
      </c>
      <c r="B277" s="101" t="s">
        <v>273</v>
      </c>
      <c r="C277" s="101" t="s">
        <v>257</v>
      </c>
      <c r="D277" s="102">
        <v>4.5</v>
      </c>
      <c r="E277" s="101" t="s">
        <v>6</v>
      </c>
      <c r="F277" s="103">
        <v>2.25</v>
      </c>
      <c r="G277" s="103">
        <v>734</v>
      </c>
      <c r="H277" s="72" t="s">
        <v>7</v>
      </c>
      <c r="I277" s="72" t="s">
        <v>8</v>
      </c>
      <c r="J277" s="72" t="s">
        <v>7</v>
      </c>
    </row>
    <row r="278" spans="1:10" ht="15" customHeight="1" x14ac:dyDescent="0.3">
      <c r="A278" s="75" t="str">
        <f t="shared" si="20"/>
        <v>S060/LED/02L67,5</v>
      </c>
      <c r="B278" s="101" t="s">
        <v>274</v>
      </c>
      <c r="C278" s="101" t="s">
        <v>259</v>
      </c>
      <c r="D278" s="102">
        <v>4.5</v>
      </c>
      <c r="E278" s="101" t="s">
        <v>6</v>
      </c>
      <c r="F278" s="103">
        <v>67.5</v>
      </c>
      <c r="G278" s="103">
        <v>629</v>
      </c>
      <c r="H278" s="75" t="s">
        <v>7</v>
      </c>
      <c r="I278" s="75" t="s">
        <v>8</v>
      </c>
      <c r="J278" s="75" t="s">
        <v>7</v>
      </c>
    </row>
    <row r="279" spans="1:10" ht="15" customHeight="1" x14ac:dyDescent="0.3">
      <c r="A279" s="75" t="str">
        <f t="shared" si="20"/>
        <v>S060/LED/02L4,5</v>
      </c>
      <c r="B279" s="101" t="s">
        <v>274</v>
      </c>
      <c r="C279" s="101" t="s">
        <v>259</v>
      </c>
      <c r="D279" s="102">
        <v>4.5</v>
      </c>
      <c r="E279" s="101" t="s">
        <v>6</v>
      </c>
      <c r="F279" s="103">
        <v>4.5</v>
      </c>
      <c r="G279" s="103">
        <v>665</v>
      </c>
      <c r="H279" s="72" t="s">
        <v>7</v>
      </c>
      <c r="I279" s="72" t="s">
        <v>8</v>
      </c>
      <c r="J279" s="72" t="s">
        <v>7</v>
      </c>
    </row>
    <row r="280" spans="1:10" ht="15" customHeight="1" x14ac:dyDescent="0.3">
      <c r="A280" s="75" t="str">
        <f t="shared" si="20"/>
        <v>S060/LED/02L2,25</v>
      </c>
      <c r="B280" s="101" t="s">
        <v>274</v>
      </c>
      <c r="C280" s="101" t="s">
        <v>259</v>
      </c>
      <c r="D280" s="102">
        <v>4.5</v>
      </c>
      <c r="E280" s="101" t="s">
        <v>6</v>
      </c>
      <c r="F280" s="103">
        <v>2.25</v>
      </c>
      <c r="G280" s="103">
        <v>734</v>
      </c>
      <c r="H280" s="75" t="s">
        <v>7</v>
      </c>
      <c r="I280" s="75" t="s">
        <v>8</v>
      </c>
      <c r="J280" s="75" t="s">
        <v>7</v>
      </c>
    </row>
    <row r="281" spans="1:10" ht="15" customHeight="1" x14ac:dyDescent="0.3">
      <c r="A281" s="75" t="str">
        <f t="shared" si="20"/>
        <v>S057/z3/An_P1</v>
      </c>
      <c r="B281" s="101" t="s">
        <v>244</v>
      </c>
      <c r="C281" s="101" t="s">
        <v>245</v>
      </c>
      <c r="D281" s="102">
        <v>1</v>
      </c>
      <c r="E281" s="101" t="s">
        <v>35</v>
      </c>
      <c r="F281" s="102">
        <f t="shared" ref="F281:F287" si="21">D281</f>
        <v>1</v>
      </c>
      <c r="G281" s="103">
        <v>664</v>
      </c>
      <c r="H281" s="72" t="s">
        <v>7</v>
      </c>
      <c r="I281" s="72" t="s">
        <v>8</v>
      </c>
      <c r="J281" s="72" t="s">
        <v>7</v>
      </c>
    </row>
    <row r="282" spans="1:10" ht="15" customHeight="1" x14ac:dyDescent="0.3">
      <c r="A282" s="75" t="str">
        <f t="shared" si="20"/>
        <v>S057/z3/01_P1</v>
      </c>
      <c r="B282" s="101" t="s">
        <v>232</v>
      </c>
      <c r="C282" s="101" t="s">
        <v>233</v>
      </c>
      <c r="D282" s="102">
        <v>1</v>
      </c>
      <c r="E282" s="101" t="s">
        <v>35</v>
      </c>
      <c r="F282" s="102">
        <f t="shared" si="21"/>
        <v>1</v>
      </c>
      <c r="G282" s="103">
        <v>664</v>
      </c>
      <c r="H282" s="75" t="s">
        <v>7</v>
      </c>
      <c r="I282" s="75" t="s">
        <v>8</v>
      </c>
      <c r="J282" s="75" t="s">
        <v>7</v>
      </c>
    </row>
    <row r="283" spans="1:10" ht="15" customHeight="1" x14ac:dyDescent="0.3">
      <c r="A283" s="75" t="str">
        <f t="shared" si="20"/>
        <v>S057/z3/02_P1</v>
      </c>
      <c r="B283" s="101" t="s">
        <v>236</v>
      </c>
      <c r="C283" s="101" t="s">
        <v>237</v>
      </c>
      <c r="D283" s="102">
        <v>1</v>
      </c>
      <c r="E283" s="101" t="s">
        <v>35</v>
      </c>
      <c r="F283" s="102">
        <f t="shared" si="21"/>
        <v>1</v>
      </c>
      <c r="G283" s="103">
        <v>664</v>
      </c>
      <c r="H283" s="72" t="s">
        <v>7</v>
      </c>
      <c r="I283" s="72" t="s">
        <v>8</v>
      </c>
      <c r="J283" s="72" t="s">
        <v>7</v>
      </c>
    </row>
    <row r="284" spans="1:10" ht="15" customHeight="1" x14ac:dyDescent="0.3">
      <c r="A284" s="75" t="str">
        <f t="shared" si="20"/>
        <v>S056/z3/An_P1</v>
      </c>
      <c r="B284" s="101" t="s">
        <v>180</v>
      </c>
      <c r="C284" s="101" t="s">
        <v>181</v>
      </c>
      <c r="D284" s="102">
        <v>1</v>
      </c>
      <c r="E284" s="101" t="s">
        <v>35</v>
      </c>
      <c r="F284" s="102">
        <f t="shared" si="21"/>
        <v>1</v>
      </c>
      <c r="G284" s="103">
        <v>671</v>
      </c>
      <c r="H284" s="75" t="s">
        <v>7</v>
      </c>
      <c r="I284" s="75" t="s">
        <v>8</v>
      </c>
      <c r="J284" s="75" t="s">
        <v>7</v>
      </c>
    </row>
    <row r="285" spans="1:10" ht="15" customHeight="1" x14ac:dyDescent="0.3">
      <c r="A285" s="75" t="str">
        <f t="shared" si="20"/>
        <v>S056/z3/01_P1</v>
      </c>
      <c r="B285" s="101" t="s">
        <v>168</v>
      </c>
      <c r="C285" s="101" t="s">
        <v>169</v>
      </c>
      <c r="D285" s="102">
        <v>1</v>
      </c>
      <c r="E285" s="101" t="s">
        <v>35</v>
      </c>
      <c r="F285" s="102">
        <f t="shared" si="21"/>
        <v>1</v>
      </c>
      <c r="G285" s="103">
        <v>671</v>
      </c>
      <c r="H285" s="72" t="s">
        <v>7</v>
      </c>
      <c r="I285" s="72" t="s">
        <v>8</v>
      </c>
      <c r="J285" s="72" t="s">
        <v>7</v>
      </c>
    </row>
    <row r="286" spans="1:10" ht="15" customHeight="1" x14ac:dyDescent="0.3">
      <c r="A286" s="75" t="str">
        <f t="shared" si="20"/>
        <v>S056/z3/02_P1</v>
      </c>
      <c r="B286" s="101" t="s">
        <v>172</v>
      </c>
      <c r="C286" s="101" t="s">
        <v>173</v>
      </c>
      <c r="D286" s="102">
        <v>1</v>
      </c>
      <c r="E286" s="101" t="s">
        <v>35</v>
      </c>
      <c r="F286" s="102">
        <f t="shared" si="21"/>
        <v>1</v>
      </c>
      <c r="G286" s="103">
        <v>671</v>
      </c>
      <c r="H286" s="75" t="s">
        <v>7</v>
      </c>
      <c r="I286" s="75" t="s">
        <v>8</v>
      </c>
      <c r="J286" s="75" t="s">
        <v>7</v>
      </c>
    </row>
    <row r="287" spans="1:10" ht="15" customHeight="1" x14ac:dyDescent="0.3">
      <c r="A287" s="75" t="str">
        <f t="shared" si="20"/>
        <v>S059/012,7</v>
      </c>
      <c r="B287" s="101" t="s">
        <v>250</v>
      </c>
      <c r="C287" s="101" t="s">
        <v>251</v>
      </c>
      <c r="D287" s="102">
        <v>2.7</v>
      </c>
      <c r="E287" s="101" t="s">
        <v>6</v>
      </c>
      <c r="F287" s="102">
        <f t="shared" si="21"/>
        <v>2.7</v>
      </c>
      <c r="G287" s="103">
        <v>414</v>
      </c>
      <c r="H287" s="72" t="s">
        <v>7</v>
      </c>
      <c r="I287" s="72" t="s">
        <v>8</v>
      </c>
      <c r="J287" s="72" t="s">
        <v>7</v>
      </c>
    </row>
    <row r="288" spans="1:10" ht="15" customHeight="1" x14ac:dyDescent="0.3">
      <c r="A288" s="75" t="str">
        <f t="shared" si="20"/>
        <v>S060/0140,5</v>
      </c>
      <c r="B288" s="101" t="s">
        <v>268</v>
      </c>
      <c r="C288" s="101" t="s">
        <v>269</v>
      </c>
      <c r="D288" s="102">
        <v>2.7</v>
      </c>
      <c r="E288" s="101" t="s">
        <v>6</v>
      </c>
      <c r="F288" s="103">
        <v>40.5</v>
      </c>
      <c r="G288" s="103">
        <v>423</v>
      </c>
      <c r="H288" s="75" t="s">
        <v>7</v>
      </c>
      <c r="I288" s="75" t="s">
        <v>8</v>
      </c>
      <c r="J288" s="75" t="s">
        <v>7</v>
      </c>
    </row>
    <row r="289" spans="1:10" ht="15" customHeight="1" x14ac:dyDescent="0.3">
      <c r="A289" s="75" t="str">
        <f t="shared" si="20"/>
        <v>S060/012,7</v>
      </c>
      <c r="B289" s="101" t="s">
        <v>268</v>
      </c>
      <c r="C289" s="101" t="s">
        <v>269</v>
      </c>
      <c r="D289" s="102">
        <v>2.7</v>
      </c>
      <c r="E289" s="101" t="s">
        <v>6</v>
      </c>
      <c r="F289" s="103">
        <v>2.7</v>
      </c>
      <c r="G289" s="103">
        <v>447</v>
      </c>
      <c r="H289" s="72" t="s">
        <v>7</v>
      </c>
      <c r="I289" s="72" t="s">
        <v>8</v>
      </c>
      <c r="J289" s="72" t="s">
        <v>7</v>
      </c>
    </row>
    <row r="290" spans="1:10" ht="15" customHeight="1" x14ac:dyDescent="0.3">
      <c r="A290" s="75" t="str">
        <f t="shared" si="20"/>
        <v>S044/Ne1</v>
      </c>
      <c r="B290" s="101" t="s">
        <v>72</v>
      </c>
      <c r="C290" s="101" t="s">
        <v>73</v>
      </c>
      <c r="D290" s="102">
        <v>1</v>
      </c>
      <c r="E290" s="101" t="s">
        <v>35</v>
      </c>
      <c r="F290" s="102">
        <f t="shared" ref="F290:F310" si="22">D290</f>
        <v>1</v>
      </c>
      <c r="G290" s="103">
        <v>264</v>
      </c>
      <c r="H290" s="75" t="s">
        <v>7</v>
      </c>
      <c r="I290" s="75" t="s">
        <v>8</v>
      </c>
      <c r="J290" s="75" t="s">
        <v>7</v>
      </c>
    </row>
    <row r="291" spans="1:10" ht="15" customHeight="1" x14ac:dyDescent="0.3">
      <c r="A291" s="75" t="str">
        <f t="shared" si="20"/>
        <v>S056/z/An_L1</v>
      </c>
      <c r="B291" s="101" t="s">
        <v>138</v>
      </c>
      <c r="C291" s="101" t="s">
        <v>139</v>
      </c>
      <c r="D291" s="102">
        <v>1</v>
      </c>
      <c r="E291" s="101" t="s">
        <v>35</v>
      </c>
      <c r="F291" s="102">
        <f t="shared" si="22"/>
        <v>1</v>
      </c>
      <c r="G291" s="103">
        <v>115</v>
      </c>
      <c r="H291" s="72" t="s">
        <v>7</v>
      </c>
      <c r="I291" s="72" t="s">
        <v>8</v>
      </c>
      <c r="J291" s="72" t="s">
        <v>7</v>
      </c>
    </row>
    <row r="292" spans="1:10" ht="15" customHeight="1" x14ac:dyDescent="0.3">
      <c r="A292" s="75" t="str">
        <f t="shared" si="20"/>
        <v>S056/z/02_L1</v>
      </c>
      <c r="B292" s="101" t="s">
        <v>130</v>
      </c>
      <c r="C292" s="101" t="s">
        <v>131</v>
      </c>
      <c r="D292" s="102">
        <v>1</v>
      </c>
      <c r="E292" s="101" t="s">
        <v>35</v>
      </c>
      <c r="F292" s="102">
        <f t="shared" si="22"/>
        <v>1</v>
      </c>
      <c r="G292" s="103">
        <v>115</v>
      </c>
      <c r="H292" s="75" t="s">
        <v>7</v>
      </c>
      <c r="I292" s="75" t="s">
        <v>8</v>
      </c>
      <c r="J292" s="75" t="s">
        <v>7</v>
      </c>
    </row>
    <row r="293" spans="1:10" ht="15" customHeight="1" x14ac:dyDescent="0.3">
      <c r="A293" s="75" t="str">
        <f t="shared" si="20"/>
        <v>S056/z/Ne_L1</v>
      </c>
      <c r="B293" s="101" t="s">
        <v>142</v>
      </c>
      <c r="C293" s="101" t="s">
        <v>143</v>
      </c>
      <c r="D293" s="102">
        <v>1</v>
      </c>
      <c r="E293" s="101" t="s">
        <v>35</v>
      </c>
      <c r="F293" s="102">
        <f t="shared" si="22"/>
        <v>1</v>
      </c>
      <c r="G293" s="103">
        <v>115</v>
      </c>
      <c r="H293" s="72" t="s">
        <v>7</v>
      </c>
      <c r="I293" s="72" t="s">
        <v>8</v>
      </c>
      <c r="J293" s="72" t="s">
        <v>7</v>
      </c>
    </row>
    <row r="294" spans="1:10" ht="15" customHeight="1" x14ac:dyDescent="0.3">
      <c r="A294" s="75" t="str">
        <f t="shared" si="20"/>
        <v>S056/z/01_L1</v>
      </c>
      <c r="B294" s="101" t="s">
        <v>126</v>
      </c>
      <c r="C294" s="101" t="s">
        <v>127</v>
      </c>
      <c r="D294" s="102">
        <v>1</v>
      </c>
      <c r="E294" s="101" t="s">
        <v>35</v>
      </c>
      <c r="F294" s="102">
        <f t="shared" si="22"/>
        <v>1</v>
      </c>
      <c r="G294" s="103">
        <v>115</v>
      </c>
      <c r="H294" s="75" t="s">
        <v>7</v>
      </c>
      <c r="I294" s="75" t="s">
        <v>8</v>
      </c>
      <c r="J294" s="75" t="s">
        <v>7</v>
      </c>
    </row>
    <row r="295" spans="1:10" ht="15" customHeight="1" x14ac:dyDescent="0.3">
      <c r="A295" s="75" t="str">
        <f t="shared" si="20"/>
        <v>S056/z/Al_L1</v>
      </c>
      <c r="B295" s="101" t="s">
        <v>134</v>
      </c>
      <c r="C295" s="101" t="s">
        <v>135</v>
      </c>
      <c r="D295" s="102">
        <v>1</v>
      </c>
      <c r="E295" s="101" t="s">
        <v>35</v>
      </c>
      <c r="F295" s="102">
        <f t="shared" si="22"/>
        <v>1</v>
      </c>
      <c r="G295" s="103">
        <v>115</v>
      </c>
      <c r="H295" s="72" t="s">
        <v>7</v>
      </c>
      <c r="I295" s="72" t="s">
        <v>8</v>
      </c>
      <c r="J295" s="72" t="s">
        <v>7</v>
      </c>
    </row>
    <row r="296" spans="1:10" ht="15" customHeight="1" x14ac:dyDescent="0.3">
      <c r="A296" s="75" t="str">
        <f t="shared" si="20"/>
        <v>S056/z3/Al_L1</v>
      </c>
      <c r="B296" s="101" t="s">
        <v>174</v>
      </c>
      <c r="C296" s="101" t="s">
        <v>175</v>
      </c>
      <c r="D296" s="102">
        <v>1</v>
      </c>
      <c r="E296" s="101" t="s">
        <v>35</v>
      </c>
      <c r="F296" s="102">
        <f t="shared" si="22"/>
        <v>1</v>
      </c>
      <c r="G296" s="103">
        <v>562</v>
      </c>
      <c r="H296" s="75" t="s">
        <v>7</v>
      </c>
      <c r="I296" s="75" t="s">
        <v>8</v>
      </c>
      <c r="J296" s="75" t="s">
        <v>7</v>
      </c>
    </row>
    <row r="297" spans="1:10" ht="15" customHeight="1" x14ac:dyDescent="0.3">
      <c r="A297" s="75" t="str">
        <f t="shared" si="20"/>
        <v>S056/z3/Ne_L1</v>
      </c>
      <c r="B297" s="101" t="s">
        <v>182</v>
      </c>
      <c r="C297" s="101" t="s">
        <v>183</v>
      </c>
      <c r="D297" s="102">
        <v>1</v>
      </c>
      <c r="E297" s="101" t="s">
        <v>35</v>
      </c>
      <c r="F297" s="102">
        <f t="shared" si="22"/>
        <v>1</v>
      </c>
      <c r="G297" s="103">
        <v>671</v>
      </c>
      <c r="H297" s="72" t="s">
        <v>7</v>
      </c>
      <c r="I297" s="72" t="s">
        <v>8</v>
      </c>
      <c r="J297" s="72" t="s">
        <v>7</v>
      </c>
    </row>
    <row r="298" spans="1:10" ht="15" customHeight="1" x14ac:dyDescent="0.3">
      <c r="A298" s="75" t="str">
        <f t="shared" si="20"/>
        <v>S056/z3/01_L1</v>
      </c>
      <c r="B298" s="101" t="s">
        <v>166</v>
      </c>
      <c r="C298" s="101" t="s">
        <v>167</v>
      </c>
      <c r="D298" s="102">
        <v>1</v>
      </c>
      <c r="E298" s="101" t="s">
        <v>35</v>
      </c>
      <c r="F298" s="102">
        <f t="shared" si="22"/>
        <v>1</v>
      </c>
      <c r="G298" s="103">
        <v>671</v>
      </c>
      <c r="H298" s="75" t="s">
        <v>7</v>
      </c>
      <c r="I298" s="75" t="s">
        <v>8</v>
      </c>
      <c r="J298" s="75" t="s">
        <v>7</v>
      </c>
    </row>
    <row r="299" spans="1:10" ht="15" customHeight="1" x14ac:dyDescent="0.3">
      <c r="A299" s="75" t="str">
        <f t="shared" si="20"/>
        <v>S056/z3/02_L1</v>
      </c>
      <c r="B299" s="101" t="s">
        <v>170</v>
      </c>
      <c r="C299" s="101" t="s">
        <v>171</v>
      </c>
      <c r="D299" s="102">
        <v>1</v>
      </c>
      <c r="E299" s="101" t="s">
        <v>35</v>
      </c>
      <c r="F299" s="102">
        <f t="shared" si="22"/>
        <v>1</v>
      </c>
      <c r="G299" s="103">
        <v>671</v>
      </c>
      <c r="H299" s="72" t="s">
        <v>7</v>
      </c>
      <c r="I299" s="72" t="s">
        <v>8</v>
      </c>
      <c r="J299" s="72" t="s">
        <v>7</v>
      </c>
    </row>
    <row r="300" spans="1:10" ht="15" customHeight="1" x14ac:dyDescent="0.3">
      <c r="A300" s="75" t="str">
        <f t="shared" si="20"/>
        <v>S056/z3/An_L1</v>
      </c>
      <c r="B300" s="101" t="s">
        <v>178</v>
      </c>
      <c r="C300" s="101" t="s">
        <v>179</v>
      </c>
      <c r="D300" s="102">
        <v>1</v>
      </c>
      <c r="E300" s="101" t="s">
        <v>35</v>
      </c>
      <c r="F300" s="102">
        <f t="shared" si="22"/>
        <v>1</v>
      </c>
      <c r="G300" s="103">
        <v>671</v>
      </c>
      <c r="H300" s="75" t="s">
        <v>7</v>
      </c>
      <c r="I300" s="75" t="s">
        <v>8</v>
      </c>
      <c r="J300" s="75" t="s">
        <v>7</v>
      </c>
    </row>
    <row r="301" spans="1:10" ht="15" customHeight="1" x14ac:dyDescent="0.3">
      <c r="A301" s="75" t="str">
        <f t="shared" si="20"/>
        <v>S056/z2/01_L1</v>
      </c>
      <c r="B301" s="101" t="s">
        <v>146</v>
      </c>
      <c r="C301" s="101" t="s">
        <v>147</v>
      </c>
      <c r="D301" s="102">
        <v>1</v>
      </c>
      <c r="E301" s="101" t="s">
        <v>35</v>
      </c>
      <c r="F301" s="102">
        <f t="shared" si="22"/>
        <v>1</v>
      </c>
      <c r="G301" s="103">
        <v>141</v>
      </c>
      <c r="H301" s="72" t="s">
        <v>7</v>
      </c>
      <c r="I301" s="72" t="s">
        <v>8</v>
      </c>
      <c r="J301" s="72" t="s">
        <v>7</v>
      </c>
    </row>
    <row r="302" spans="1:10" ht="15" customHeight="1" x14ac:dyDescent="0.3">
      <c r="A302" s="75" t="str">
        <f t="shared" si="20"/>
        <v>S056/z2/02_L1</v>
      </c>
      <c r="B302" s="101" t="s">
        <v>150</v>
      </c>
      <c r="C302" s="101" t="s">
        <v>151</v>
      </c>
      <c r="D302" s="102">
        <v>1</v>
      </c>
      <c r="E302" s="101" t="s">
        <v>35</v>
      </c>
      <c r="F302" s="102">
        <f t="shared" si="22"/>
        <v>1</v>
      </c>
      <c r="G302" s="103">
        <v>141</v>
      </c>
      <c r="H302" s="75" t="s">
        <v>7</v>
      </c>
      <c r="I302" s="75" t="s">
        <v>8</v>
      </c>
      <c r="J302" s="75" t="s">
        <v>7</v>
      </c>
    </row>
    <row r="303" spans="1:10" ht="15" customHeight="1" x14ac:dyDescent="0.3">
      <c r="A303" s="75" t="str">
        <f t="shared" si="20"/>
        <v>S056/z2/Al_L1</v>
      </c>
      <c r="B303" s="101" t="s">
        <v>154</v>
      </c>
      <c r="C303" s="101" t="s">
        <v>155</v>
      </c>
      <c r="D303" s="102">
        <v>1</v>
      </c>
      <c r="E303" s="101" t="s">
        <v>35</v>
      </c>
      <c r="F303" s="102">
        <f t="shared" si="22"/>
        <v>1</v>
      </c>
      <c r="G303" s="103">
        <v>141</v>
      </c>
      <c r="H303" s="72" t="s">
        <v>7</v>
      </c>
      <c r="I303" s="72" t="s">
        <v>8</v>
      </c>
      <c r="J303" s="72" t="s">
        <v>7</v>
      </c>
    </row>
    <row r="304" spans="1:10" ht="15" customHeight="1" x14ac:dyDescent="0.3">
      <c r="A304" s="75" t="str">
        <f t="shared" si="20"/>
        <v>S056/z2/Ne_L1</v>
      </c>
      <c r="B304" s="101" t="s">
        <v>162</v>
      </c>
      <c r="C304" s="101" t="s">
        <v>163</v>
      </c>
      <c r="D304" s="102">
        <v>1</v>
      </c>
      <c r="E304" s="101" t="s">
        <v>35</v>
      </c>
      <c r="F304" s="102">
        <f t="shared" si="22"/>
        <v>1</v>
      </c>
      <c r="G304" s="103">
        <v>141</v>
      </c>
      <c r="H304" s="75" t="s">
        <v>7</v>
      </c>
      <c r="I304" s="75" t="s">
        <v>8</v>
      </c>
      <c r="J304" s="75" t="s">
        <v>7</v>
      </c>
    </row>
    <row r="305" spans="1:10" ht="15" customHeight="1" x14ac:dyDescent="0.3">
      <c r="A305" s="75" t="str">
        <f t="shared" si="20"/>
        <v>S056/z2/An_L1</v>
      </c>
      <c r="B305" s="101" t="s">
        <v>158</v>
      </c>
      <c r="C305" s="101" t="s">
        <v>159</v>
      </c>
      <c r="D305" s="102">
        <v>1</v>
      </c>
      <c r="E305" s="101" t="s">
        <v>35</v>
      </c>
      <c r="F305" s="102">
        <f t="shared" si="22"/>
        <v>1</v>
      </c>
      <c r="G305" s="103">
        <v>141</v>
      </c>
      <c r="H305" s="72" t="s">
        <v>7</v>
      </c>
      <c r="I305" s="72" t="s">
        <v>8</v>
      </c>
      <c r="J305" s="72" t="s">
        <v>7</v>
      </c>
    </row>
    <row r="306" spans="1:10" ht="15" customHeight="1" x14ac:dyDescent="0.3">
      <c r="A306" s="75" t="str">
        <f t="shared" si="20"/>
        <v>S057/z3/01_L1</v>
      </c>
      <c r="B306" s="101" t="s">
        <v>230</v>
      </c>
      <c r="C306" s="101" t="s">
        <v>231</v>
      </c>
      <c r="D306" s="102">
        <v>1</v>
      </c>
      <c r="E306" s="101" t="s">
        <v>35</v>
      </c>
      <c r="F306" s="102">
        <f t="shared" si="22"/>
        <v>1</v>
      </c>
      <c r="G306" s="103">
        <v>664</v>
      </c>
      <c r="H306" s="75" t="s">
        <v>7</v>
      </c>
      <c r="I306" s="75" t="s">
        <v>8</v>
      </c>
      <c r="J306" s="75" t="s">
        <v>7</v>
      </c>
    </row>
    <row r="307" spans="1:10" ht="15" customHeight="1" x14ac:dyDescent="0.3">
      <c r="A307" s="75" t="str">
        <f t="shared" si="20"/>
        <v>S057/z3/02_L1</v>
      </c>
      <c r="B307" s="101" t="s">
        <v>234</v>
      </c>
      <c r="C307" s="101" t="s">
        <v>235</v>
      </c>
      <c r="D307" s="102">
        <v>1</v>
      </c>
      <c r="E307" s="101" t="s">
        <v>35</v>
      </c>
      <c r="F307" s="102">
        <f t="shared" si="22"/>
        <v>1</v>
      </c>
      <c r="G307" s="103">
        <v>664</v>
      </c>
      <c r="H307" s="72" t="s">
        <v>7</v>
      </c>
      <c r="I307" s="72" t="s">
        <v>8</v>
      </c>
      <c r="J307" s="72" t="s">
        <v>7</v>
      </c>
    </row>
    <row r="308" spans="1:10" ht="15" customHeight="1" x14ac:dyDescent="0.3">
      <c r="A308" s="75" t="str">
        <f t="shared" si="20"/>
        <v>S057/z3/Al_L1</v>
      </c>
      <c r="B308" s="101" t="s">
        <v>238</v>
      </c>
      <c r="C308" s="101" t="s">
        <v>239</v>
      </c>
      <c r="D308" s="102">
        <v>1</v>
      </c>
      <c r="E308" s="101" t="s">
        <v>35</v>
      </c>
      <c r="F308" s="102">
        <f t="shared" si="22"/>
        <v>1</v>
      </c>
      <c r="G308" s="103">
        <v>534</v>
      </c>
      <c r="H308" s="75" t="s">
        <v>7</v>
      </c>
      <c r="I308" s="75" t="s">
        <v>8</v>
      </c>
      <c r="J308" s="75" t="s">
        <v>7</v>
      </c>
    </row>
    <row r="309" spans="1:10" ht="15" customHeight="1" x14ac:dyDescent="0.3">
      <c r="A309" s="75" t="str">
        <f t="shared" si="20"/>
        <v>S057/z3/An_L1</v>
      </c>
      <c r="B309" s="101" t="s">
        <v>242</v>
      </c>
      <c r="C309" s="101" t="s">
        <v>243</v>
      </c>
      <c r="D309" s="102">
        <v>1</v>
      </c>
      <c r="E309" s="101" t="s">
        <v>35</v>
      </c>
      <c r="F309" s="102">
        <f t="shared" si="22"/>
        <v>1</v>
      </c>
      <c r="G309" s="103">
        <v>664</v>
      </c>
      <c r="H309" s="72" t="s">
        <v>7</v>
      </c>
      <c r="I309" s="72" t="s">
        <v>8</v>
      </c>
      <c r="J309" s="72" t="s">
        <v>7</v>
      </c>
    </row>
    <row r="310" spans="1:10" ht="15" customHeight="1" x14ac:dyDescent="0.3">
      <c r="A310" s="75" t="str">
        <f t="shared" si="20"/>
        <v>S057/z3/Ne_L1</v>
      </c>
      <c r="B310" s="101" t="s">
        <v>246</v>
      </c>
      <c r="C310" s="101" t="s">
        <v>247</v>
      </c>
      <c r="D310" s="102">
        <v>1</v>
      </c>
      <c r="E310" s="101" t="s">
        <v>35</v>
      </c>
      <c r="F310" s="102">
        <f t="shared" si="22"/>
        <v>1</v>
      </c>
      <c r="G310" s="103">
        <v>664</v>
      </c>
      <c r="H310" s="75" t="s">
        <v>7</v>
      </c>
      <c r="I310" s="75" t="s">
        <v>8</v>
      </c>
      <c r="J310" s="75" t="s">
        <v>7</v>
      </c>
    </row>
    <row r="311" spans="1:10" ht="15" customHeight="1" x14ac:dyDescent="0.3">
      <c r="A311" s="75" t="str">
        <f t="shared" si="20"/>
        <v>S068/LED/Nat100</v>
      </c>
      <c r="B311" s="101" t="s">
        <v>290</v>
      </c>
      <c r="C311" s="101" t="s">
        <v>291</v>
      </c>
      <c r="D311" s="102">
        <v>4</v>
      </c>
      <c r="E311" s="101" t="s">
        <v>6</v>
      </c>
      <c r="F311" s="103">
        <v>100</v>
      </c>
      <c r="G311" s="103">
        <v>475</v>
      </c>
      <c r="H311" s="72" t="s">
        <v>7</v>
      </c>
      <c r="I311" s="72" t="s">
        <v>8</v>
      </c>
      <c r="J311" s="72" t="s">
        <v>7</v>
      </c>
    </row>
    <row r="312" spans="1:10" ht="15" customHeight="1" x14ac:dyDescent="0.3">
      <c r="A312" s="75" t="str">
        <f t="shared" si="20"/>
        <v>S068/LED/Nat4</v>
      </c>
      <c r="B312" s="101" t="s">
        <v>290</v>
      </c>
      <c r="C312" s="101" t="s">
        <v>291</v>
      </c>
      <c r="D312" s="102">
        <v>4</v>
      </c>
      <c r="E312" s="101" t="s">
        <v>6</v>
      </c>
      <c r="F312" s="103">
        <v>4</v>
      </c>
      <c r="G312" s="103">
        <v>500</v>
      </c>
      <c r="H312" s="75" t="s">
        <v>7</v>
      </c>
      <c r="I312" s="75" t="s">
        <v>8</v>
      </c>
      <c r="J312" s="75" t="s">
        <v>7</v>
      </c>
    </row>
    <row r="313" spans="1:10" ht="15" customHeight="1" x14ac:dyDescent="0.3">
      <c r="A313" s="75" t="str">
        <f t="shared" si="20"/>
        <v>S068/LED/Nat2</v>
      </c>
      <c r="B313" s="101" t="s">
        <v>290</v>
      </c>
      <c r="C313" s="101" t="s">
        <v>291</v>
      </c>
      <c r="D313" s="102">
        <v>4</v>
      </c>
      <c r="E313" s="101" t="s">
        <v>6</v>
      </c>
      <c r="F313" s="103">
        <v>2</v>
      </c>
      <c r="G313" s="103">
        <v>577</v>
      </c>
      <c r="H313" s="72" t="s">
        <v>7</v>
      </c>
      <c r="I313" s="72" t="s">
        <v>8</v>
      </c>
      <c r="J313" s="72" t="s">
        <v>7</v>
      </c>
    </row>
    <row r="314" spans="1:10" ht="15" customHeight="1" x14ac:dyDescent="0.3">
      <c r="A314" s="75" t="str">
        <f t="shared" si="20"/>
        <v>S068/LED/Nat0,1</v>
      </c>
      <c r="B314" s="101" t="s">
        <v>290</v>
      </c>
      <c r="C314" s="101" t="s">
        <v>291</v>
      </c>
      <c r="D314" s="102">
        <v>4</v>
      </c>
      <c r="E314" s="101" t="s">
        <v>6</v>
      </c>
      <c r="F314" s="103">
        <v>0.1</v>
      </c>
      <c r="G314" s="103">
        <v>603</v>
      </c>
      <c r="H314" s="75" t="s">
        <v>7</v>
      </c>
      <c r="I314" s="75" t="s">
        <v>8</v>
      </c>
      <c r="J314" s="75" t="s">
        <v>7</v>
      </c>
    </row>
    <row r="315" spans="1:10" ht="15" customHeight="1" x14ac:dyDescent="0.3">
      <c r="A315" s="75" t="str">
        <f t="shared" si="20"/>
        <v>S2519/Al2,9</v>
      </c>
      <c r="B315" s="101" t="s">
        <v>308</v>
      </c>
      <c r="C315" s="101" t="s">
        <v>309</v>
      </c>
      <c r="D315" s="102">
        <v>2.9</v>
      </c>
      <c r="E315" s="101" t="s">
        <v>6</v>
      </c>
      <c r="F315" s="102">
        <f t="shared" ref="F315:F317" si="23">D315</f>
        <v>2.9</v>
      </c>
      <c r="G315" s="103">
        <v>277</v>
      </c>
      <c r="H315" s="72" t="s">
        <v>7</v>
      </c>
      <c r="I315" s="72" t="s">
        <v>8</v>
      </c>
      <c r="J315" s="72" t="s">
        <v>7</v>
      </c>
    </row>
    <row r="316" spans="1:10" ht="15" customHeight="1" x14ac:dyDescent="0.3">
      <c r="A316" s="75" t="str">
        <f t="shared" si="20"/>
        <v>S2519/Ne2,9</v>
      </c>
      <c r="B316" s="101" t="s">
        <v>310</v>
      </c>
      <c r="C316" s="101" t="s">
        <v>311</v>
      </c>
      <c r="D316" s="102">
        <v>2.9</v>
      </c>
      <c r="E316" s="101" t="s">
        <v>6</v>
      </c>
      <c r="F316" s="102">
        <f t="shared" si="23"/>
        <v>2.9</v>
      </c>
      <c r="G316" s="103">
        <v>295</v>
      </c>
      <c r="H316" s="75" t="s">
        <v>7</v>
      </c>
      <c r="I316" s="75" t="s">
        <v>8</v>
      </c>
      <c r="J316" s="75" t="s">
        <v>7</v>
      </c>
    </row>
    <row r="317" spans="1:10" ht="15" customHeight="1" x14ac:dyDescent="0.3">
      <c r="A317" s="75" t="str">
        <f t="shared" si="20"/>
        <v>0S060/02L4,5</v>
      </c>
      <c r="B317" s="101" t="s">
        <v>2597</v>
      </c>
      <c r="C317" s="101" t="s">
        <v>2598</v>
      </c>
      <c r="D317" s="102">
        <v>4.5</v>
      </c>
      <c r="E317" s="101" t="s">
        <v>6</v>
      </c>
      <c r="F317" s="102">
        <f t="shared" si="23"/>
        <v>4.5</v>
      </c>
      <c r="G317" s="103">
        <v>477</v>
      </c>
      <c r="H317" s="72" t="s">
        <v>7</v>
      </c>
      <c r="I317" s="72" t="s">
        <v>8</v>
      </c>
      <c r="J317" s="72" t="s">
        <v>7</v>
      </c>
    </row>
    <row r="318" spans="1:10" ht="15" customHeight="1" x14ac:dyDescent="0.3">
      <c r="A318" s="75" t="str">
        <f t="shared" si="20"/>
        <v>0S060/02L2,25</v>
      </c>
      <c r="B318" s="101" t="s">
        <v>2597</v>
      </c>
      <c r="C318" s="101" t="s">
        <v>2598</v>
      </c>
      <c r="D318" s="102">
        <v>4.5</v>
      </c>
      <c r="E318" s="101" t="s">
        <v>6</v>
      </c>
      <c r="F318" s="103">
        <v>2.25</v>
      </c>
      <c r="G318" s="103">
        <v>492</v>
      </c>
      <c r="H318" s="75" t="s">
        <v>7</v>
      </c>
      <c r="I318" s="75" t="s">
        <v>8</v>
      </c>
      <c r="J318" s="75" t="s">
        <v>7</v>
      </c>
    </row>
    <row r="319" spans="1:10" ht="15" customHeight="1" x14ac:dyDescent="0.3">
      <c r="A319" s="75" t="str">
        <f t="shared" si="20"/>
        <v>0S060/02L4,5</v>
      </c>
      <c r="B319" s="101" t="s">
        <v>2597</v>
      </c>
      <c r="C319" s="101" t="s">
        <v>2598</v>
      </c>
      <c r="D319" s="102">
        <v>4.5</v>
      </c>
      <c r="E319" s="101" t="s">
        <v>6</v>
      </c>
      <c r="F319" s="103">
        <v>4.5</v>
      </c>
      <c r="G319" s="103">
        <v>447</v>
      </c>
      <c r="H319" s="72" t="s">
        <v>7</v>
      </c>
      <c r="I319" s="72" t="s">
        <v>8</v>
      </c>
      <c r="J319" s="72" t="s">
        <v>7</v>
      </c>
    </row>
    <row r="320" spans="1:10" ht="15" customHeight="1" x14ac:dyDescent="0.3">
      <c r="A320" s="75" t="str">
        <f t="shared" si="20"/>
        <v>S041/021</v>
      </c>
      <c r="B320" s="101" t="s">
        <v>348</v>
      </c>
      <c r="C320" s="101" t="s">
        <v>349</v>
      </c>
      <c r="D320" s="102">
        <v>1</v>
      </c>
      <c r="E320" s="101" t="s">
        <v>6</v>
      </c>
      <c r="F320" s="102">
        <f>D320</f>
        <v>1</v>
      </c>
      <c r="G320" s="103">
        <v>215</v>
      </c>
      <c r="H320" s="75" t="s">
        <v>7</v>
      </c>
      <c r="I320" s="75" t="s">
        <v>8</v>
      </c>
      <c r="J320" s="75" t="s">
        <v>7</v>
      </c>
    </row>
    <row r="321" spans="1:10" ht="15" customHeight="1" x14ac:dyDescent="0.3">
      <c r="A321" s="75" t="str">
        <f t="shared" si="20"/>
        <v>S041/0220</v>
      </c>
      <c r="B321" s="101" t="s">
        <v>348</v>
      </c>
      <c r="C321" s="101" t="s">
        <v>349</v>
      </c>
      <c r="D321" s="102">
        <v>1</v>
      </c>
      <c r="E321" s="101" t="s">
        <v>6</v>
      </c>
      <c r="F321" s="103">
        <v>20</v>
      </c>
      <c r="G321" s="103">
        <v>208</v>
      </c>
      <c r="H321" s="72" t="s">
        <v>7</v>
      </c>
      <c r="I321" s="72" t="s">
        <v>8</v>
      </c>
      <c r="J321" s="72" t="s">
        <v>7</v>
      </c>
    </row>
    <row r="322" spans="1:10" ht="15" customHeight="1" x14ac:dyDescent="0.3">
      <c r="A322" s="75" t="str">
        <f t="shared" si="20"/>
        <v>S041/An20</v>
      </c>
      <c r="B322" s="101" t="s">
        <v>350</v>
      </c>
      <c r="C322" s="101" t="s">
        <v>351</v>
      </c>
      <c r="D322" s="102">
        <v>1</v>
      </c>
      <c r="E322" s="101" t="s">
        <v>6</v>
      </c>
      <c r="F322" s="103">
        <v>20</v>
      </c>
      <c r="G322" s="103">
        <v>208</v>
      </c>
      <c r="H322" s="75" t="s">
        <v>7</v>
      </c>
      <c r="I322" s="75" t="s">
        <v>8</v>
      </c>
      <c r="J322" s="75" t="s">
        <v>7</v>
      </c>
    </row>
    <row r="323" spans="1:10" ht="15" customHeight="1" x14ac:dyDescent="0.3">
      <c r="A323" s="75" t="str">
        <f t="shared" ref="A323:A386" si="24">_xlfn.CONCAT(B323,F323)</f>
        <v>S041/An1</v>
      </c>
      <c r="B323" s="101" t="s">
        <v>350</v>
      </c>
      <c r="C323" s="101" t="s">
        <v>351</v>
      </c>
      <c r="D323" s="102">
        <v>1</v>
      </c>
      <c r="E323" s="101" t="s">
        <v>6</v>
      </c>
      <c r="F323" s="102">
        <f>D323</f>
        <v>1</v>
      </c>
      <c r="G323" s="103">
        <v>215</v>
      </c>
      <c r="H323" s="72" t="s">
        <v>7</v>
      </c>
      <c r="I323" s="72" t="s">
        <v>8</v>
      </c>
      <c r="J323" s="72" t="s">
        <v>7</v>
      </c>
    </row>
    <row r="324" spans="1:10" ht="15" customHeight="1" x14ac:dyDescent="0.3">
      <c r="A324" s="75" t="str">
        <f t="shared" si="24"/>
        <v>S040/0320</v>
      </c>
      <c r="B324" s="101" t="s">
        <v>346</v>
      </c>
      <c r="C324" s="101" t="s">
        <v>347</v>
      </c>
      <c r="D324" s="102">
        <v>1</v>
      </c>
      <c r="E324" s="101" t="s">
        <v>6</v>
      </c>
      <c r="F324" s="103">
        <v>20</v>
      </c>
      <c r="G324" s="103">
        <v>203</v>
      </c>
      <c r="H324" s="75" t="s">
        <v>7</v>
      </c>
      <c r="I324" s="75" t="s">
        <v>8</v>
      </c>
      <c r="J324" s="75" t="s">
        <v>7</v>
      </c>
    </row>
    <row r="325" spans="1:10" ht="15" customHeight="1" x14ac:dyDescent="0.3">
      <c r="A325" s="75" t="str">
        <f t="shared" si="24"/>
        <v>S040/031</v>
      </c>
      <c r="B325" s="101" t="s">
        <v>346</v>
      </c>
      <c r="C325" s="101" t="s">
        <v>347</v>
      </c>
      <c r="D325" s="102">
        <v>1</v>
      </c>
      <c r="E325" s="101" t="s">
        <v>6</v>
      </c>
      <c r="F325" s="102">
        <f t="shared" ref="F325:F326" si="25">D325</f>
        <v>1</v>
      </c>
      <c r="G325" s="103">
        <v>207</v>
      </c>
      <c r="H325" s="72" t="s">
        <v>7</v>
      </c>
      <c r="I325" s="72" t="s">
        <v>8</v>
      </c>
      <c r="J325" s="72" t="s">
        <v>7</v>
      </c>
    </row>
    <row r="326" spans="1:10" ht="15" customHeight="1" x14ac:dyDescent="0.3">
      <c r="A326" s="75" t="str">
        <f t="shared" si="24"/>
        <v>S070/032,71</v>
      </c>
      <c r="B326" s="101" t="s">
        <v>352</v>
      </c>
      <c r="C326" s="101" t="s">
        <v>353</v>
      </c>
      <c r="D326" s="102">
        <v>2.71</v>
      </c>
      <c r="E326" s="101" t="s">
        <v>6</v>
      </c>
      <c r="F326" s="102">
        <f t="shared" si="25"/>
        <v>2.71</v>
      </c>
      <c r="G326" s="103">
        <v>72</v>
      </c>
      <c r="H326" s="75" t="s">
        <v>7</v>
      </c>
      <c r="I326" s="75" t="s">
        <v>8</v>
      </c>
      <c r="J326" s="75" t="s">
        <v>7</v>
      </c>
    </row>
    <row r="327" spans="1:10" ht="15" customHeight="1" x14ac:dyDescent="0.3">
      <c r="A327" s="75" t="str">
        <f t="shared" si="24"/>
        <v>S070/03271</v>
      </c>
      <c r="B327" s="101" t="s">
        <v>352</v>
      </c>
      <c r="C327" s="101" t="s">
        <v>353</v>
      </c>
      <c r="D327" s="102">
        <v>2.71</v>
      </c>
      <c r="E327" s="101" t="s">
        <v>6</v>
      </c>
      <c r="F327" s="103">
        <v>271</v>
      </c>
      <c r="G327" s="103">
        <v>71</v>
      </c>
      <c r="H327" s="72" t="s">
        <v>7</v>
      </c>
      <c r="I327" s="72" t="s">
        <v>8</v>
      </c>
      <c r="J327" s="72" t="s">
        <v>7</v>
      </c>
    </row>
    <row r="328" spans="1:10" ht="15" customHeight="1" x14ac:dyDescent="0.3">
      <c r="A328" s="75" t="str">
        <f t="shared" si="24"/>
        <v>Mvzpera6/2/021</v>
      </c>
      <c r="B328" s="101" t="s">
        <v>334</v>
      </c>
      <c r="C328" s="101" t="s">
        <v>335</v>
      </c>
      <c r="D328" s="102">
        <v>1</v>
      </c>
      <c r="E328" s="101" t="s">
        <v>35</v>
      </c>
      <c r="F328" s="102">
        <f t="shared" ref="F328:F368" si="26">D328</f>
        <v>1</v>
      </c>
      <c r="G328" s="103">
        <v>183</v>
      </c>
      <c r="H328" s="75" t="s">
        <v>7</v>
      </c>
      <c r="I328" s="75" t="s">
        <v>8</v>
      </c>
      <c r="J328" s="75" t="s">
        <v>7</v>
      </c>
    </row>
    <row r="329" spans="1:10" ht="15" customHeight="1" x14ac:dyDescent="0.3">
      <c r="A329" s="75" t="str">
        <f t="shared" si="24"/>
        <v>Mvzpera6/2/str1</v>
      </c>
      <c r="B329" s="101" t="s">
        <v>336</v>
      </c>
      <c r="C329" s="101" t="s">
        <v>337</v>
      </c>
      <c r="D329" s="102">
        <v>1</v>
      </c>
      <c r="E329" s="101" t="s">
        <v>35</v>
      </c>
      <c r="F329" s="102">
        <f t="shared" si="26"/>
        <v>1</v>
      </c>
      <c r="G329" s="103">
        <v>159</v>
      </c>
      <c r="H329" s="72" t="s">
        <v>7</v>
      </c>
      <c r="I329" s="72" t="s">
        <v>8</v>
      </c>
      <c r="J329" s="72" t="s">
        <v>7</v>
      </c>
    </row>
    <row r="330" spans="1:10" ht="15" customHeight="1" x14ac:dyDescent="0.3">
      <c r="A330" s="75" t="str">
        <f t="shared" si="24"/>
        <v>Mvzpera6/1/021</v>
      </c>
      <c r="B330" s="101" t="s">
        <v>330</v>
      </c>
      <c r="C330" s="101" t="s">
        <v>331</v>
      </c>
      <c r="D330" s="102">
        <v>1</v>
      </c>
      <c r="E330" s="101" t="s">
        <v>35</v>
      </c>
      <c r="F330" s="102">
        <f t="shared" si="26"/>
        <v>1</v>
      </c>
      <c r="G330" s="103">
        <v>183</v>
      </c>
      <c r="H330" s="75" t="s">
        <v>7</v>
      </c>
      <c r="I330" s="75" t="s">
        <v>8</v>
      </c>
      <c r="J330" s="75" t="s">
        <v>7</v>
      </c>
    </row>
    <row r="331" spans="1:10" ht="15" customHeight="1" x14ac:dyDescent="0.3">
      <c r="A331" s="75" t="str">
        <f t="shared" si="24"/>
        <v>Mvzpera6/1/str1</v>
      </c>
      <c r="B331" s="101" t="s">
        <v>332</v>
      </c>
      <c r="C331" s="101" t="s">
        <v>333</v>
      </c>
      <c r="D331" s="102">
        <v>1</v>
      </c>
      <c r="E331" s="101" t="s">
        <v>35</v>
      </c>
      <c r="F331" s="102">
        <f t="shared" si="26"/>
        <v>1</v>
      </c>
      <c r="G331" s="103">
        <v>159</v>
      </c>
      <c r="H331" s="72" t="s">
        <v>7</v>
      </c>
      <c r="I331" s="72" t="s">
        <v>8</v>
      </c>
      <c r="J331" s="72" t="s">
        <v>7</v>
      </c>
    </row>
    <row r="332" spans="1:10" ht="15" customHeight="1" x14ac:dyDescent="0.3">
      <c r="A332" s="75" t="str">
        <f t="shared" si="24"/>
        <v>Xvzpera/021</v>
      </c>
      <c r="B332" s="101" t="s">
        <v>367</v>
      </c>
      <c r="C332" s="101" t="s">
        <v>368</v>
      </c>
      <c r="D332" s="102">
        <v>1</v>
      </c>
      <c r="E332" s="101" t="s">
        <v>35</v>
      </c>
      <c r="F332" s="102">
        <f t="shared" si="26"/>
        <v>1</v>
      </c>
      <c r="G332" s="103">
        <v>259</v>
      </c>
      <c r="H332" s="75" t="s">
        <v>7</v>
      </c>
      <c r="I332" s="75" t="s">
        <v>8</v>
      </c>
      <c r="J332" s="75" t="s">
        <v>354</v>
      </c>
    </row>
    <row r="333" spans="1:10" ht="15" customHeight="1" x14ac:dyDescent="0.3">
      <c r="A333" s="75" t="str">
        <f t="shared" si="24"/>
        <v>Xvzpera/str1</v>
      </c>
      <c r="B333" s="101" t="s">
        <v>369</v>
      </c>
      <c r="C333" s="101" t="s">
        <v>370</v>
      </c>
      <c r="D333" s="102">
        <v>1</v>
      </c>
      <c r="E333" s="101" t="s">
        <v>35</v>
      </c>
      <c r="F333" s="102">
        <f t="shared" si="26"/>
        <v>1</v>
      </c>
      <c r="G333" s="103">
        <v>259</v>
      </c>
      <c r="H333" s="72" t="s">
        <v>7</v>
      </c>
      <c r="I333" s="72" t="s">
        <v>8</v>
      </c>
      <c r="J333" s="72" t="s">
        <v>354</v>
      </c>
    </row>
    <row r="334" spans="1:10" ht="15" customHeight="1" x14ac:dyDescent="0.3">
      <c r="A334" s="75" t="str">
        <f t="shared" si="24"/>
        <v>Mvzpera9/2/021</v>
      </c>
      <c r="B334" s="101" t="s">
        <v>342</v>
      </c>
      <c r="C334" s="101" t="s">
        <v>343</v>
      </c>
      <c r="D334" s="102">
        <v>1</v>
      </c>
      <c r="E334" s="101" t="s">
        <v>35</v>
      </c>
      <c r="F334" s="102">
        <f t="shared" si="26"/>
        <v>1</v>
      </c>
      <c r="G334" s="103">
        <v>231</v>
      </c>
      <c r="H334" s="75" t="s">
        <v>7</v>
      </c>
      <c r="I334" s="75" t="s">
        <v>8</v>
      </c>
      <c r="J334" s="75" t="s">
        <v>7</v>
      </c>
    </row>
    <row r="335" spans="1:10" ht="15" customHeight="1" x14ac:dyDescent="0.3">
      <c r="A335" s="75" t="str">
        <f t="shared" si="24"/>
        <v>Mvzpera9/2/str1</v>
      </c>
      <c r="B335" s="101" t="s">
        <v>344</v>
      </c>
      <c r="C335" s="101" t="s">
        <v>345</v>
      </c>
      <c r="D335" s="102">
        <v>1</v>
      </c>
      <c r="E335" s="101" t="s">
        <v>35</v>
      </c>
      <c r="F335" s="102">
        <f t="shared" si="26"/>
        <v>1</v>
      </c>
      <c r="G335" s="103">
        <v>207</v>
      </c>
      <c r="H335" s="72" t="s">
        <v>7</v>
      </c>
      <c r="I335" s="72" t="s">
        <v>8</v>
      </c>
      <c r="J335" s="72" t="s">
        <v>7</v>
      </c>
    </row>
    <row r="336" spans="1:10" ht="15" customHeight="1" x14ac:dyDescent="0.3">
      <c r="A336" s="75" t="str">
        <f t="shared" si="24"/>
        <v>Mvzpera9/1/021</v>
      </c>
      <c r="B336" s="101" t="s">
        <v>338</v>
      </c>
      <c r="C336" s="101" t="s">
        <v>339</v>
      </c>
      <c r="D336" s="102">
        <v>1</v>
      </c>
      <c r="E336" s="101" t="s">
        <v>35</v>
      </c>
      <c r="F336" s="102">
        <f t="shared" si="26"/>
        <v>1</v>
      </c>
      <c r="G336" s="103">
        <v>231</v>
      </c>
      <c r="H336" s="75" t="s">
        <v>7</v>
      </c>
      <c r="I336" s="75" t="s">
        <v>8</v>
      </c>
      <c r="J336" s="75" t="s">
        <v>7</v>
      </c>
    </row>
    <row r="337" spans="1:10" ht="15" customHeight="1" x14ac:dyDescent="0.3">
      <c r="A337" s="75" t="str">
        <f t="shared" si="24"/>
        <v>Mvzpera9/1/str1</v>
      </c>
      <c r="B337" s="101" t="s">
        <v>340</v>
      </c>
      <c r="C337" s="101" t="s">
        <v>341</v>
      </c>
      <c r="D337" s="102">
        <v>1</v>
      </c>
      <c r="E337" s="101" t="s">
        <v>35</v>
      </c>
      <c r="F337" s="102">
        <f t="shared" si="26"/>
        <v>1</v>
      </c>
      <c r="G337" s="103">
        <v>207</v>
      </c>
      <c r="H337" s="72" t="s">
        <v>7</v>
      </c>
      <c r="I337" s="72" t="s">
        <v>8</v>
      </c>
      <c r="J337" s="72" t="s">
        <v>7</v>
      </c>
    </row>
    <row r="338" spans="1:10" ht="15" customHeight="1" x14ac:dyDescent="0.3">
      <c r="A338" s="75" t="str">
        <f t="shared" si="24"/>
        <v>vzpera/prisl.1/021</v>
      </c>
      <c r="B338" s="101" t="s">
        <v>355</v>
      </c>
      <c r="C338" s="101" t="s">
        <v>356</v>
      </c>
      <c r="D338" s="102">
        <v>1</v>
      </c>
      <c r="E338" s="101" t="s">
        <v>35</v>
      </c>
      <c r="F338" s="102">
        <f t="shared" si="26"/>
        <v>1</v>
      </c>
      <c r="G338" s="103">
        <v>105</v>
      </c>
      <c r="H338" s="75" t="s">
        <v>7</v>
      </c>
      <c r="I338" s="75" t="s">
        <v>8</v>
      </c>
      <c r="J338" s="75" t="s">
        <v>7</v>
      </c>
    </row>
    <row r="339" spans="1:10" ht="15" customHeight="1" x14ac:dyDescent="0.3">
      <c r="A339" s="75" t="str">
        <f t="shared" si="24"/>
        <v>vzpera/prisl.1/031</v>
      </c>
      <c r="B339" s="101" t="s">
        <v>357</v>
      </c>
      <c r="C339" s="101" t="s">
        <v>358</v>
      </c>
      <c r="D339" s="102">
        <v>1</v>
      </c>
      <c r="E339" s="101" t="s">
        <v>35</v>
      </c>
      <c r="F339" s="102">
        <f t="shared" si="26"/>
        <v>1</v>
      </c>
      <c r="G339" s="103">
        <v>105</v>
      </c>
      <c r="H339" s="72" t="s">
        <v>7</v>
      </c>
      <c r="I339" s="72" t="s">
        <v>8</v>
      </c>
      <c r="J339" s="72" t="s">
        <v>7</v>
      </c>
    </row>
    <row r="340" spans="1:10" ht="15" customHeight="1" x14ac:dyDescent="0.3">
      <c r="A340" s="75" t="str">
        <f t="shared" si="24"/>
        <v>vzpera/prisl.2/021</v>
      </c>
      <c r="B340" s="101" t="s">
        <v>359</v>
      </c>
      <c r="C340" s="101" t="s">
        <v>360</v>
      </c>
      <c r="D340" s="102">
        <v>1</v>
      </c>
      <c r="E340" s="101" t="s">
        <v>35</v>
      </c>
      <c r="F340" s="102">
        <f t="shared" si="26"/>
        <v>1</v>
      </c>
      <c r="G340" s="103">
        <v>105</v>
      </c>
      <c r="H340" s="75" t="s">
        <v>7</v>
      </c>
      <c r="I340" s="75" t="s">
        <v>8</v>
      </c>
      <c r="J340" s="75" t="s">
        <v>7</v>
      </c>
    </row>
    <row r="341" spans="1:10" ht="15" customHeight="1" x14ac:dyDescent="0.3">
      <c r="A341" s="75" t="str">
        <f t="shared" si="24"/>
        <v>vzpera/prisl.2/031</v>
      </c>
      <c r="B341" s="101" t="s">
        <v>361</v>
      </c>
      <c r="C341" s="101" t="s">
        <v>362</v>
      </c>
      <c r="D341" s="102">
        <v>1</v>
      </c>
      <c r="E341" s="101" t="s">
        <v>35</v>
      </c>
      <c r="F341" s="102">
        <f t="shared" si="26"/>
        <v>1</v>
      </c>
      <c r="G341" s="103">
        <v>105</v>
      </c>
      <c r="H341" s="72" t="s">
        <v>7</v>
      </c>
      <c r="I341" s="72" t="s">
        <v>8</v>
      </c>
      <c r="J341" s="72" t="s">
        <v>7</v>
      </c>
    </row>
    <row r="342" spans="1:10" ht="15" customHeight="1" x14ac:dyDescent="0.3">
      <c r="A342" s="75" t="str">
        <f t="shared" si="24"/>
        <v>vzpera/prisl.3/021</v>
      </c>
      <c r="B342" s="101" t="s">
        <v>363</v>
      </c>
      <c r="C342" s="101" t="s">
        <v>364</v>
      </c>
      <c r="D342" s="102">
        <v>1</v>
      </c>
      <c r="E342" s="101" t="s">
        <v>35</v>
      </c>
      <c r="F342" s="102">
        <f t="shared" si="26"/>
        <v>1</v>
      </c>
      <c r="G342" s="103">
        <v>105</v>
      </c>
      <c r="H342" s="75" t="s">
        <v>7</v>
      </c>
      <c r="I342" s="75" t="s">
        <v>8</v>
      </c>
      <c r="J342" s="75" t="s">
        <v>7</v>
      </c>
    </row>
    <row r="343" spans="1:10" ht="15" customHeight="1" x14ac:dyDescent="0.3">
      <c r="A343" s="75" t="str">
        <f t="shared" si="24"/>
        <v>vzpera/prisl.3/031</v>
      </c>
      <c r="B343" s="101" t="s">
        <v>365</v>
      </c>
      <c r="C343" s="101" t="s">
        <v>366</v>
      </c>
      <c r="D343" s="102">
        <v>1</v>
      </c>
      <c r="E343" s="101" t="s">
        <v>35</v>
      </c>
      <c r="F343" s="102">
        <f t="shared" si="26"/>
        <v>1</v>
      </c>
      <c r="G343" s="103">
        <v>105</v>
      </c>
      <c r="H343" s="72" t="s">
        <v>7</v>
      </c>
      <c r="I343" s="72" t="s">
        <v>8</v>
      </c>
      <c r="J343" s="72" t="s">
        <v>7</v>
      </c>
    </row>
    <row r="344" spans="1:10" ht="15" customHeight="1" x14ac:dyDescent="0.3">
      <c r="A344" s="75" t="str">
        <f t="shared" si="24"/>
        <v>Mpara450/021</v>
      </c>
      <c r="B344" s="101" t="s">
        <v>322</v>
      </c>
      <c r="C344" s="101" t="s">
        <v>323</v>
      </c>
      <c r="D344" s="102">
        <v>1</v>
      </c>
      <c r="E344" s="101" t="s">
        <v>35</v>
      </c>
      <c r="F344" s="102">
        <f t="shared" si="26"/>
        <v>1</v>
      </c>
      <c r="G344" s="103">
        <v>365</v>
      </c>
      <c r="H344" s="75" t="s">
        <v>7</v>
      </c>
      <c r="I344" s="75" t="s">
        <v>8</v>
      </c>
      <c r="J344" s="75" t="s">
        <v>7</v>
      </c>
    </row>
    <row r="345" spans="1:10" ht="15" customHeight="1" x14ac:dyDescent="0.3">
      <c r="A345" s="75" t="str">
        <f t="shared" si="24"/>
        <v>Mpara450/str1</v>
      </c>
      <c r="B345" s="101" t="s">
        <v>324</v>
      </c>
      <c r="C345" s="101" t="s">
        <v>325</v>
      </c>
      <c r="D345" s="102">
        <v>1</v>
      </c>
      <c r="E345" s="101" t="s">
        <v>35</v>
      </c>
      <c r="F345" s="102">
        <f t="shared" si="26"/>
        <v>1</v>
      </c>
      <c r="G345" s="103">
        <v>342</v>
      </c>
      <c r="H345" s="72" t="s">
        <v>7</v>
      </c>
      <c r="I345" s="72" t="s">
        <v>8</v>
      </c>
      <c r="J345" s="72" t="s">
        <v>7</v>
      </c>
    </row>
    <row r="346" spans="1:10" ht="15" customHeight="1" x14ac:dyDescent="0.3">
      <c r="A346" s="75" t="str">
        <f t="shared" si="24"/>
        <v>Mpara600/021</v>
      </c>
      <c r="B346" s="101" t="s">
        <v>326</v>
      </c>
      <c r="C346" s="101" t="s">
        <v>327</v>
      </c>
      <c r="D346" s="102">
        <v>1</v>
      </c>
      <c r="E346" s="101" t="s">
        <v>35</v>
      </c>
      <c r="F346" s="102">
        <f t="shared" si="26"/>
        <v>1</v>
      </c>
      <c r="G346" s="103">
        <v>389</v>
      </c>
      <c r="H346" s="75" t="s">
        <v>7</v>
      </c>
      <c r="I346" s="75" t="s">
        <v>8</v>
      </c>
      <c r="J346" s="75" t="s">
        <v>7</v>
      </c>
    </row>
    <row r="347" spans="1:10" ht="15" customHeight="1" x14ac:dyDescent="0.3">
      <c r="A347" s="75" t="str">
        <f t="shared" si="24"/>
        <v>Mpara600/str1</v>
      </c>
      <c r="B347" s="101" t="s">
        <v>328</v>
      </c>
      <c r="C347" s="101" t="s">
        <v>329</v>
      </c>
      <c r="D347" s="102">
        <v>1</v>
      </c>
      <c r="E347" s="101" t="s">
        <v>35</v>
      </c>
      <c r="F347" s="102">
        <f t="shared" si="26"/>
        <v>1</v>
      </c>
      <c r="G347" s="103">
        <v>365</v>
      </c>
      <c r="H347" s="72" t="s">
        <v>7</v>
      </c>
      <c r="I347" s="72" t="s">
        <v>8</v>
      </c>
      <c r="J347" s="72" t="s">
        <v>7</v>
      </c>
    </row>
    <row r="348" spans="1:10" ht="15" customHeight="1" x14ac:dyDescent="0.3">
      <c r="A348" s="75" t="str">
        <f t="shared" si="24"/>
        <v>L1812/Al4</v>
      </c>
      <c r="B348" s="101" t="s">
        <v>318</v>
      </c>
      <c r="C348" s="101" t="s">
        <v>319</v>
      </c>
      <c r="D348" s="102">
        <v>4</v>
      </c>
      <c r="E348" s="101" t="s">
        <v>6</v>
      </c>
      <c r="F348" s="102">
        <f t="shared" si="26"/>
        <v>4</v>
      </c>
      <c r="G348" s="103">
        <v>88</v>
      </c>
      <c r="H348" s="75" t="s">
        <v>7</v>
      </c>
      <c r="I348" s="75" t="s">
        <v>8</v>
      </c>
      <c r="J348" s="75" t="s">
        <v>7</v>
      </c>
    </row>
    <row r="349" spans="1:10" ht="15" customHeight="1" x14ac:dyDescent="0.3">
      <c r="A349" s="75" t="str">
        <f t="shared" si="24"/>
        <v>L1812/Ne4</v>
      </c>
      <c r="B349" s="101" t="s">
        <v>320</v>
      </c>
      <c r="C349" s="101" t="s">
        <v>321</v>
      </c>
      <c r="D349" s="102">
        <v>4</v>
      </c>
      <c r="E349" s="101" t="s">
        <v>6</v>
      </c>
      <c r="F349" s="102">
        <f t="shared" si="26"/>
        <v>4</v>
      </c>
      <c r="G349" s="103">
        <v>99</v>
      </c>
      <c r="H349" s="72" t="s">
        <v>7</v>
      </c>
      <c r="I349" s="72" t="s">
        <v>8</v>
      </c>
      <c r="J349" s="72" t="s">
        <v>7</v>
      </c>
    </row>
    <row r="350" spans="1:10" ht="15" customHeight="1" x14ac:dyDescent="0.3">
      <c r="A350" s="75" t="str">
        <f t="shared" si="24"/>
        <v>0000000121</v>
      </c>
      <c r="B350" s="101" t="s">
        <v>2599</v>
      </c>
      <c r="C350" s="101" t="s">
        <v>2600</v>
      </c>
      <c r="D350" s="102">
        <v>1</v>
      </c>
      <c r="E350" s="101" t="s">
        <v>35</v>
      </c>
      <c r="F350" s="102">
        <f t="shared" si="26"/>
        <v>1</v>
      </c>
      <c r="G350" s="102"/>
      <c r="H350" s="75" t="s">
        <v>7</v>
      </c>
      <c r="I350" s="75" t="s">
        <v>8</v>
      </c>
      <c r="J350" s="75" t="s">
        <v>7</v>
      </c>
    </row>
    <row r="351" spans="1:10" ht="15" customHeight="1" x14ac:dyDescent="0.3">
      <c r="A351" s="75" t="str">
        <f t="shared" si="24"/>
        <v>00000000101</v>
      </c>
      <c r="B351" s="101" t="s">
        <v>2601</v>
      </c>
      <c r="C351" s="101" t="s">
        <v>2602</v>
      </c>
      <c r="D351" s="102">
        <v>1</v>
      </c>
      <c r="E351" s="101" t="s">
        <v>35</v>
      </c>
      <c r="F351" s="102">
        <f t="shared" si="26"/>
        <v>1</v>
      </c>
      <c r="G351" s="102"/>
      <c r="H351" s="72" t="s">
        <v>7</v>
      </c>
      <c r="I351" s="72" t="s">
        <v>8</v>
      </c>
      <c r="J351" s="72" t="s">
        <v>7</v>
      </c>
    </row>
    <row r="352" spans="1:10" ht="15" customHeight="1" x14ac:dyDescent="0.3">
      <c r="A352" s="75" t="str">
        <f t="shared" si="24"/>
        <v>MT/bocni/Ne1</v>
      </c>
      <c r="B352" s="101" t="s">
        <v>393</v>
      </c>
      <c r="C352" s="101" t="s">
        <v>394</v>
      </c>
      <c r="D352" s="102">
        <v>1</v>
      </c>
      <c r="E352" s="101" t="s">
        <v>314</v>
      </c>
      <c r="F352" s="102">
        <f t="shared" si="26"/>
        <v>1</v>
      </c>
      <c r="G352" s="103">
        <v>361</v>
      </c>
      <c r="H352" s="75" t="s">
        <v>7</v>
      </c>
      <c r="I352" s="75" t="s">
        <v>8</v>
      </c>
      <c r="J352" s="75" t="s">
        <v>7</v>
      </c>
    </row>
    <row r="353" spans="1:10" ht="15" customHeight="1" x14ac:dyDescent="0.3">
      <c r="A353" s="75" t="str">
        <f t="shared" si="24"/>
        <v>MT/spodniS/Ne1</v>
      </c>
      <c r="B353" s="101" t="s">
        <v>397</v>
      </c>
      <c r="C353" s="101" t="s">
        <v>398</v>
      </c>
      <c r="D353" s="102">
        <v>1</v>
      </c>
      <c r="E353" s="101" t="s">
        <v>35</v>
      </c>
      <c r="F353" s="102">
        <f t="shared" si="26"/>
        <v>1</v>
      </c>
      <c r="G353" s="103">
        <v>248</v>
      </c>
      <c r="H353" s="72" t="s">
        <v>7</v>
      </c>
      <c r="I353" s="72" t="s">
        <v>8</v>
      </c>
      <c r="J353" s="72" t="s">
        <v>7</v>
      </c>
    </row>
    <row r="354" spans="1:10" ht="15" customHeight="1" x14ac:dyDescent="0.3">
      <c r="A354" s="75" t="str">
        <f t="shared" si="24"/>
        <v>MT/spodniB/Ne1</v>
      </c>
      <c r="B354" s="101" t="s">
        <v>395</v>
      </c>
      <c r="C354" s="101" t="s">
        <v>396</v>
      </c>
      <c r="D354" s="102">
        <v>1</v>
      </c>
      <c r="E354" s="101" t="s">
        <v>35</v>
      </c>
      <c r="F354" s="102">
        <f t="shared" si="26"/>
        <v>1</v>
      </c>
      <c r="G354" s="103">
        <v>175</v>
      </c>
      <c r="H354" s="75" t="s">
        <v>7</v>
      </c>
      <c r="I354" s="75" t="s">
        <v>8</v>
      </c>
      <c r="J354" s="75" t="s">
        <v>7</v>
      </c>
    </row>
    <row r="355" spans="1:10" ht="15" customHeight="1" x14ac:dyDescent="0.3">
      <c r="A355" s="75" t="str">
        <f t="shared" si="24"/>
        <v>KP2/xy/Al1</v>
      </c>
      <c r="B355" s="101" t="s">
        <v>389</v>
      </c>
      <c r="C355" s="101" t="s">
        <v>390</v>
      </c>
      <c r="D355" s="102">
        <v>1</v>
      </c>
      <c r="E355" s="101" t="s">
        <v>314</v>
      </c>
      <c r="F355" s="102">
        <f t="shared" si="26"/>
        <v>1</v>
      </c>
      <c r="G355" s="103">
        <v>0</v>
      </c>
      <c r="H355" s="72" t="s">
        <v>7</v>
      </c>
      <c r="I355" s="72" t="s">
        <v>8</v>
      </c>
      <c r="J355" s="72" t="s">
        <v>7</v>
      </c>
    </row>
    <row r="356" spans="1:10" ht="15" customHeight="1" x14ac:dyDescent="0.3">
      <c r="A356" s="75" t="str">
        <f t="shared" si="24"/>
        <v>KP2/xy/Ne1</v>
      </c>
      <c r="B356" s="101" t="s">
        <v>391</v>
      </c>
      <c r="C356" s="101" t="s">
        <v>392</v>
      </c>
      <c r="D356" s="102">
        <v>1</v>
      </c>
      <c r="E356" s="101" t="s">
        <v>314</v>
      </c>
      <c r="F356" s="102">
        <f t="shared" si="26"/>
        <v>1</v>
      </c>
      <c r="G356" s="103">
        <v>0</v>
      </c>
      <c r="H356" s="75" t="s">
        <v>7</v>
      </c>
      <c r="I356" s="75" t="s">
        <v>8</v>
      </c>
      <c r="J356" s="75" t="s">
        <v>7</v>
      </c>
    </row>
    <row r="357" spans="1:10" ht="15" customHeight="1" x14ac:dyDescent="0.3">
      <c r="A357" s="75" t="str">
        <f t="shared" si="24"/>
        <v>KP1/xy/Al1</v>
      </c>
      <c r="B357" s="101" t="s">
        <v>379</v>
      </c>
      <c r="C357" s="101" t="s">
        <v>380</v>
      </c>
      <c r="D357" s="102">
        <v>1</v>
      </c>
      <c r="E357" s="101" t="s">
        <v>314</v>
      </c>
      <c r="F357" s="102">
        <f t="shared" si="26"/>
        <v>1</v>
      </c>
      <c r="G357" s="103">
        <v>0</v>
      </c>
      <c r="H357" s="72" t="s">
        <v>7</v>
      </c>
      <c r="I357" s="72" t="s">
        <v>8</v>
      </c>
      <c r="J357" s="72" t="s">
        <v>7</v>
      </c>
    </row>
    <row r="358" spans="1:10" ht="15" customHeight="1" x14ac:dyDescent="0.3">
      <c r="A358" s="75" t="str">
        <f t="shared" si="24"/>
        <v>KP1/1M9/Al1</v>
      </c>
      <c r="B358" s="101" t="s">
        <v>371</v>
      </c>
      <c r="C358" s="101" t="s">
        <v>372</v>
      </c>
      <c r="D358" s="102">
        <v>1</v>
      </c>
      <c r="E358" s="101" t="s">
        <v>314</v>
      </c>
      <c r="F358" s="102">
        <f t="shared" si="26"/>
        <v>1</v>
      </c>
      <c r="G358" s="103">
        <v>417</v>
      </c>
      <c r="H358" s="75" t="s">
        <v>7</v>
      </c>
      <c r="I358" s="75" t="s">
        <v>8</v>
      </c>
      <c r="J358" s="75" t="s">
        <v>7</v>
      </c>
    </row>
    <row r="359" spans="1:10" ht="15" customHeight="1" x14ac:dyDescent="0.3">
      <c r="A359" s="75" t="str">
        <f t="shared" si="24"/>
        <v>KP1/1M9/Ne1</v>
      </c>
      <c r="B359" s="101" t="s">
        <v>373</v>
      </c>
      <c r="C359" s="101" t="s">
        <v>374</v>
      </c>
      <c r="D359" s="102">
        <v>1</v>
      </c>
      <c r="E359" s="101" t="s">
        <v>314</v>
      </c>
      <c r="F359" s="102">
        <f t="shared" si="26"/>
        <v>1</v>
      </c>
      <c r="G359" s="103">
        <v>417</v>
      </c>
      <c r="H359" s="72" t="s">
        <v>7</v>
      </c>
      <c r="I359" s="72" t="s">
        <v>8</v>
      </c>
      <c r="J359" s="72" t="s">
        <v>7</v>
      </c>
    </row>
    <row r="360" spans="1:10" ht="15" customHeight="1" x14ac:dyDescent="0.3">
      <c r="A360" s="75" t="str">
        <f t="shared" si="24"/>
        <v>KP1/2M9/Ne1</v>
      </c>
      <c r="B360" s="101" t="s">
        <v>377</v>
      </c>
      <c r="C360" s="101" t="s">
        <v>378</v>
      </c>
      <c r="D360" s="102">
        <v>1</v>
      </c>
      <c r="E360" s="101" t="s">
        <v>314</v>
      </c>
      <c r="F360" s="102">
        <f t="shared" si="26"/>
        <v>1</v>
      </c>
      <c r="G360" s="103">
        <v>417</v>
      </c>
      <c r="H360" s="75" t="s">
        <v>7</v>
      </c>
      <c r="I360" s="75" t="s">
        <v>8</v>
      </c>
      <c r="J360" s="75" t="s">
        <v>7</v>
      </c>
    </row>
    <row r="361" spans="1:10" ht="15" customHeight="1" x14ac:dyDescent="0.3">
      <c r="A361" s="75" t="str">
        <f t="shared" si="24"/>
        <v>KP1/2M9/Al1</v>
      </c>
      <c r="B361" s="101" t="s">
        <v>375</v>
      </c>
      <c r="C361" s="101" t="s">
        <v>376</v>
      </c>
      <c r="D361" s="102">
        <v>1</v>
      </c>
      <c r="E361" s="101" t="s">
        <v>314</v>
      </c>
      <c r="F361" s="102">
        <f t="shared" si="26"/>
        <v>1</v>
      </c>
      <c r="G361" s="103">
        <v>417</v>
      </c>
      <c r="H361" s="72" t="s">
        <v>7</v>
      </c>
      <c r="I361" s="72" t="s">
        <v>8</v>
      </c>
      <c r="J361" s="72" t="s">
        <v>7</v>
      </c>
    </row>
    <row r="362" spans="1:10" ht="15" customHeight="1" x14ac:dyDescent="0.3">
      <c r="A362" s="75" t="str">
        <f t="shared" si="24"/>
        <v>KP2/1M6/Al1</v>
      </c>
      <c r="B362" s="101" t="s">
        <v>381</v>
      </c>
      <c r="C362" s="101" t="s">
        <v>382</v>
      </c>
      <c r="D362" s="102">
        <v>1</v>
      </c>
      <c r="E362" s="101" t="s">
        <v>314</v>
      </c>
      <c r="F362" s="102">
        <f t="shared" si="26"/>
        <v>1</v>
      </c>
      <c r="G362" s="103">
        <v>263</v>
      </c>
      <c r="H362" s="75" t="s">
        <v>7</v>
      </c>
      <c r="I362" s="75" t="s">
        <v>8</v>
      </c>
      <c r="J362" s="75" t="s">
        <v>7</v>
      </c>
    </row>
    <row r="363" spans="1:10" ht="15" customHeight="1" x14ac:dyDescent="0.3">
      <c r="A363" s="75" t="str">
        <f t="shared" si="24"/>
        <v>KP2/1M6/Ne1</v>
      </c>
      <c r="B363" s="101" t="s">
        <v>383</v>
      </c>
      <c r="C363" s="101" t="s">
        <v>384</v>
      </c>
      <c r="D363" s="102">
        <v>1</v>
      </c>
      <c r="E363" s="101" t="s">
        <v>314</v>
      </c>
      <c r="F363" s="102">
        <f t="shared" si="26"/>
        <v>1</v>
      </c>
      <c r="G363" s="103">
        <v>263</v>
      </c>
      <c r="H363" s="72" t="s">
        <v>7</v>
      </c>
      <c r="I363" s="72" t="s">
        <v>8</v>
      </c>
      <c r="J363" s="72" t="s">
        <v>7</v>
      </c>
    </row>
    <row r="364" spans="1:10" ht="15" customHeight="1" x14ac:dyDescent="0.3">
      <c r="A364" s="75" t="str">
        <f t="shared" si="24"/>
        <v>KP2/2M6/Al1</v>
      </c>
      <c r="B364" s="101" t="s">
        <v>385</v>
      </c>
      <c r="C364" s="101" t="s">
        <v>386</v>
      </c>
      <c r="D364" s="102">
        <v>1</v>
      </c>
      <c r="E364" s="101" t="s">
        <v>314</v>
      </c>
      <c r="F364" s="102">
        <f t="shared" si="26"/>
        <v>1</v>
      </c>
      <c r="G364" s="103">
        <v>263</v>
      </c>
      <c r="H364" s="75" t="s">
        <v>7</v>
      </c>
      <c r="I364" s="75" t="s">
        <v>8</v>
      </c>
      <c r="J364" s="75" t="s">
        <v>7</v>
      </c>
    </row>
    <row r="365" spans="1:10" ht="15" customHeight="1" x14ac:dyDescent="0.3">
      <c r="A365" s="75" t="str">
        <f t="shared" si="24"/>
        <v>KP2/2M6/Ne1</v>
      </c>
      <c r="B365" s="101" t="s">
        <v>387</v>
      </c>
      <c r="C365" s="101" t="s">
        <v>388</v>
      </c>
      <c r="D365" s="102">
        <v>1</v>
      </c>
      <c r="E365" s="101" t="s">
        <v>314</v>
      </c>
      <c r="F365" s="102">
        <f t="shared" si="26"/>
        <v>1</v>
      </c>
      <c r="G365" s="103">
        <v>263</v>
      </c>
      <c r="H365" s="72" t="s">
        <v>7</v>
      </c>
      <c r="I365" s="72" t="s">
        <v>8</v>
      </c>
      <c r="J365" s="72" t="s">
        <v>7</v>
      </c>
    </row>
    <row r="366" spans="1:10" ht="15" customHeight="1" x14ac:dyDescent="0.3">
      <c r="A366" s="75" t="str">
        <f t="shared" si="24"/>
        <v>OP250/Ne1</v>
      </c>
      <c r="B366" s="101" t="s">
        <v>423</v>
      </c>
      <c r="C366" s="101" t="s">
        <v>424</v>
      </c>
      <c r="D366" s="102">
        <v>1</v>
      </c>
      <c r="E366" s="101" t="s">
        <v>35</v>
      </c>
      <c r="F366" s="102">
        <f t="shared" si="26"/>
        <v>1</v>
      </c>
      <c r="G366" s="103">
        <v>483</v>
      </c>
      <c r="H366" s="75" t="s">
        <v>7</v>
      </c>
      <c r="I366" s="75" t="s">
        <v>8</v>
      </c>
      <c r="J366" s="75" t="s">
        <v>7</v>
      </c>
    </row>
    <row r="367" spans="1:10" ht="15" customHeight="1" x14ac:dyDescent="0.3">
      <c r="A367" s="75" t="str">
        <f t="shared" si="24"/>
        <v>NO/60751</v>
      </c>
      <c r="B367" s="101" t="s">
        <v>399</v>
      </c>
      <c r="C367" s="101" t="s">
        <v>400</v>
      </c>
      <c r="D367" s="102">
        <v>1</v>
      </c>
      <c r="E367" s="101" t="s">
        <v>35</v>
      </c>
      <c r="F367" s="102">
        <f t="shared" si="26"/>
        <v>1</v>
      </c>
      <c r="G367" s="103">
        <v>1135</v>
      </c>
      <c r="H367" s="72" t="s">
        <v>7</v>
      </c>
      <c r="I367" s="72" t="s">
        <v>8</v>
      </c>
      <c r="J367" s="72" t="s">
        <v>7</v>
      </c>
    </row>
    <row r="368" spans="1:10" ht="15" customHeight="1" x14ac:dyDescent="0.3">
      <c r="A368" s="75" t="str">
        <f t="shared" si="24"/>
        <v>NO/90751</v>
      </c>
      <c r="B368" s="101" t="s">
        <v>401</v>
      </c>
      <c r="C368" s="101" t="s">
        <v>402</v>
      </c>
      <c r="D368" s="102">
        <v>1</v>
      </c>
      <c r="E368" s="101" t="s">
        <v>35</v>
      </c>
      <c r="F368" s="102">
        <f t="shared" si="26"/>
        <v>1</v>
      </c>
      <c r="G368" s="103">
        <v>1655</v>
      </c>
      <c r="H368" s="75" t="s">
        <v>7</v>
      </c>
      <c r="I368" s="75" t="s">
        <v>8</v>
      </c>
      <c r="J368" s="75" t="s">
        <v>7</v>
      </c>
    </row>
    <row r="369" spans="1:10" ht="15" customHeight="1" x14ac:dyDescent="0.3">
      <c r="A369" s="75" t="str">
        <f t="shared" si="24"/>
        <v>OP200/Ne1</v>
      </c>
      <c r="B369" s="101" t="s">
        <v>421</v>
      </c>
      <c r="C369" s="101" t="s">
        <v>422</v>
      </c>
      <c r="D369" s="102">
        <v>1</v>
      </c>
      <c r="E369" s="101" t="s">
        <v>6</v>
      </c>
      <c r="F369" s="103">
        <v>1</v>
      </c>
      <c r="G369" s="103">
        <v>385</v>
      </c>
      <c r="H369" s="72" t="s">
        <v>7</v>
      </c>
      <c r="I369" s="72" t="s">
        <v>8</v>
      </c>
      <c r="J369" s="72" t="s">
        <v>7</v>
      </c>
    </row>
    <row r="370" spans="1:10" ht="15" customHeight="1" x14ac:dyDescent="0.3">
      <c r="A370" s="75" t="str">
        <f t="shared" si="24"/>
        <v>OP200/Ne0,1</v>
      </c>
      <c r="B370" s="101" t="s">
        <v>421</v>
      </c>
      <c r="C370" s="101" t="s">
        <v>422</v>
      </c>
      <c r="D370" s="102">
        <v>1</v>
      </c>
      <c r="E370" s="101" t="s">
        <v>6</v>
      </c>
      <c r="F370" s="103">
        <v>0.1</v>
      </c>
      <c r="G370" s="103">
        <v>414</v>
      </c>
      <c r="H370" s="75" t="s">
        <v>7</v>
      </c>
      <c r="I370" s="75" t="s">
        <v>8</v>
      </c>
      <c r="J370" s="75" t="s">
        <v>7</v>
      </c>
    </row>
    <row r="371" spans="1:10" ht="15" customHeight="1" x14ac:dyDescent="0.3">
      <c r="A371" s="75" t="str">
        <f t="shared" si="24"/>
        <v>OP200/Ne25</v>
      </c>
      <c r="B371" s="101" t="s">
        <v>421</v>
      </c>
      <c r="C371" s="101" t="s">
        <v>422</v>
      </c>
      <c r="D371" s="102">
        <v>1</v>
      </c>
      <c r="E371" s="101" t="s">
        <v>6</v>
      </c>
      <c r="F371" s="103">
        <v>25</v>
      </c>
      <c r="G371" s="103">
        <v>366</v>
      </c>
      <c r="H371" s="72" t="s">
        <v>7</v>
      </c>
      <c r="I371" s="72" t="s">
        <v>8</v>
      </c>
      <c r="J371" s="72" t="s">
        <v>7</v>
      </c>
    </row>
    <row r="372" spans="1:10" ht="15" customHeight="1" x14ac:dyDescent="0.3">
      <c r="A372" s="75" t="str">
        <f t="shared" si="24"/>
        <v>OP100/Mo1</v>
      </c>
      <c r="B372" s="101" t="s">
        <v>405</v>
      </c>
      <c r="C372" s="101" t="s">
        <v>406</v>
      </c>
      <c r="D372" s="102">
        <v>1</v>
      </c>
      <c r="E372" s="101" t="s">
        <v>6</v>
      </c>
      <c r="F372" s="103">
        <v>1</v>
      </c>
      <c r="G372" s="103">
        <v>259</v>
      </c>
      <c r="H372" s="75" t="s">
        <v>7</v>
      </c>
      <c r="I372" s="75" t="s">
        <v>8</v>
      </c>
      <c r="J372" s="75" t="s">
        <v>7</v>
      </c>
    </row>
    <row r="373" spans="1:10" ht="15" customHeight="1" x14ac:dyDescent="0.3">
      <c r="A373" s="75" t="str">
        <f t="shared" si="24"/>
        <v>OP100/Mo0,1</v>
      </c>
      <c r="B373" s="101" t="s">
        <v>405</v>
      </c>
      <c r="C373" s="101" t="s">
        <v>406</v>
      </c>
      <c r="D373" s="102">
        <v>1</v>
      </c>
      <c r="E373" s="101" t="s">
        <v>6</v>
      </c>
      <c r="F373" s="103">
        <v>0.1</v>
      </c>
      <c r="G373" s="103">
        <v>283</v>
      </c>
      <c r="H373" s="72" t="s">
        <v>7</v>
      </c>
      <c r="I373" s="72" t="s">
        <v>8</v>
      </c>
      <c r="J373" s="72" t="s">
        <v>7</v>
      </c>
    </row>
    <row r="374" spans="1:10" ht="15" customHeight="1" x14ac:dyDescent="0.3">
      <c r="A374" s="75" t="str">
        <f t="shared" si="24"/>
        <v>OP100/Mo25</v>
      </c>
      <c r="B374" s="101" t="s">
        <v>405</v>
      </c>
      <c r="C374" s="101" t="s">
        <v>406</v>
      </c>
      <c r="D374" s="102">
        <v>1</v>
      </c>
      <c r="E374" s="101" t="s">
        <v>6</v>
      </c>
      <c r="F374" s="103">
        <v>25</v>
      </c>
      <c r="G374" s="103">
        <v>248</v>
      </c>
      <c r="H374" s="75" t="s">
        <v>7</v>
      </c>
      <c r="I374" s="75" t="s">
        <v>8</v>
      </c>
      <c r="J374" s="75" t="s">
        <v>7</v>
      </c>
    </row>
    <row r="375" spans="1:10" ht="15" customHeight="1" x14ac:dyDescent="0.3">
      <c r="A375" s="75" t="str">
        <f t="shared" si="24"/>
        <v>OP150/Mo25</v>
      </c>
      <c r="B375" s="101" t="s">
        <v>413</v>
      </c>
      <c r="C375" s="101" t="s">
        <v>414</v>
      </c>
      <c r="D375" s="102">
        <v>1</v>
      </c>
      <c r="E375" s="101" t="s">
        <v>6</v>
      </c>
      <c r="F375" s="103">
        <v>25</v>
      </c>
      <c r="G375" s="103">
        <v>355</v>
      </c>
      <c r="H375" s="72" t="s">
        <v>7</v>
      </c>
      <c r="I375" s="72" t="s">
        <v>8</v>
      </c>
      <c r="J375" s="72" t="s">
        <v>7</v>
      </c>
    </row>
    <row r="376" spans="1:10" ht="15" customHeight="1" x14ac:dyDescent="0.3">
      <c r="A376" s="75" t="str">
        <f t="shared" si="24"/>
        <v>OP150/Mo1</v>
      </c>
      <c r="B376" s="101" t="s">
        <v>413</v>
      </c>
      <c r="C376" s="101" t="s">
        <v>414</v>
      </c>
      <c r="D376" s="102">
        <v>1</v>
      </c>
      <c r="E376" s="101" t="s">
        <v>6</v>
      </c>
      <c r="F376" s="103">
        <v>1</v>
      </c>
      <c r="G376" s="103">
        <v>374</v>
      </c>
      <c r="H376" s="75" t="s">
        <v>7</v>
      </c>
      <c r="I376" s="75" t="s">
        <v>8</v>
      </c>
      <c r="J376" s="75" t="s">
        <v>7</v>
      </c>
    </row>
    <row r="377" spans="1:10" ht="15" customHeight="1" x14ac:dyDescent="0.3">
      <c r="A377" s="75" t="str">
        <f t="shared" si="24"/>
        <v>OP150/Mo0,1</v>
      </c>
      <c r="B377" s="101" t="s">
        <v>413</v>
      </c>
      <c r="C377" s="101" t="s">
        <v>414</v>
      </c>
      <c r="D377" s="102">
        <v>1</v>
      </c>
      <c r="E377" s="101" t="s">
        <v>6</v>
      </c>
      <c r="F377" s="103">
        <v>0.1</v>
      </c>
      <c r="G377" s="103">
        <v>411</v>
      </c>
      <c r="H377" s="72" t="s">
        <v>7</v>
      </c>
      <c r="I377" s="72" t="s">
        <v>8</v>
      </c>
      <c r="J377" s="72" t="s">
        <v>7</v>
      </c>
    </row>
    <row r="378" spans="1:10" ht="15" customHeight="1" x14ac:dyDescent="0.3">
      <c r="A378" s="75" t="str">
        <f t="shared" si="24"/>
        <v>OP200/b/Ne25</v>
      </c>
      <c r="B378" s="101" t="s">
        <v>419</v>
      </c>
      <c r="C378" s="101" t="s">
        <v>420</v>
      </c>
      <c r="D378" s="102">
        <v>1</v>
      </c>
      <c r="E378" s="101" t="s">
        <v>6</v>
      </c>
      <c r="F378" s="103">
        <v>25</v>
      </c>
      <c r="G378" s="103">
        <v>339</v>
      </c>
      <c r="H378" s="75" t="s">
        <v>7</v>
      </c>
      <c r="I378" s="75" t="s">
        <v>8</v>
      </c>
      <c r="J378" s="75" t="s">
        <v>7</v>
      </c>
    </row>
    <row r="379" spans="1:10" ht="15" customHeight="1" x14ac:dyDescent="0.3">
      <c r="A379" s="75" t="str">
        <f t="shared" si="24"/>
        <v>OP200/b/Ne1</v>
      </c>
      <c r="B379" s="101" t="s">
        <v>419</v>
      </c>
      <c r="C379" s="101" t="s">
        <v>420</v>
      </c>
      <c r="D379" s="102">
        <v>1</v>
      </c>
      <c r="E379" s="101" t="s">
        <v>6</v>
      </c>
      <c r="F379" s="103">
        <v>1</v>
      </c>
      <c r="G379" s="103">
        <v>362</v>
      </c>
      <c r="H379" s="72" t="s">
        <v>7</v>
      </c>
      <c r="I379" s="72" t="s">
        <v>8</v>
      </c>
      <c r="J379" s="72" t="s">
        <v>7</v>
      </c>
    </row>
    <row r="380" spans="1:10" ht="15" customHeight="1" x14ac:dyDescent="0.3">
      <c r="A380" s="75" t="str">
        <f t="shared" si="24"/>
        <v>OP200/b/Ne0,1</v>
      </c>
      <c r="B380" s="101" t="s">
        <v>419</v>
      </c>
      <c r="C380" s="101" t="s">
        <v>420</v>
      </c>
      <c r="D380" s="102">
        <v>1</v>
      </c>
      <c r="E380" s="101" t="s">
        <v>6</v>
      </c>
      <c r="F380" s="103">
        <v>0.1</v>
      </c>
      <c r="G380" s="103">
        <v>393</v>
      </c>
      <c r="H380" s="75" t="s">
        <v>7</v>
      </c>
      <c r="I380" s="75" t="s">
        <v>8</v>
      </c>
      <c r="J380" s="75" t="s">
        <v>7</v>
      </c>
    </row>
    <row r="381" spans="1:10" ht="15" customHeight="1" x14ac:dyDescent="0.3">
      <c r="A381" s="75" t="str">
        <f t="shared" si="24"/>
        <v>OP100/Ne25</v>
      </c>
      <c r="B381" s="101" t="s">
        <v>409</v>
      </c>
      <c r="C381" s="101" t="s">
        <v>410</v>
      </c>
      <c r="D381" s="102">
        <v>1</v>
      </c>
      <c r="E381" s="101" t="s">
        <v>6</v>
      </c>
      <c r="F381" s="103">
        <v>25</v>
      </c>
      <c r="G381" s="103">
        <v>284</v>
      </c>
      <c r="H381" s="72" t="s">
        <v>7</v>
      </c>
      <c r="I381" s="72" t="s">
        <v>8</v>
      </c>
      <c r="J381" s="72" t="s">
        <v>7</v>
      </c>
    </row>
    <row r="382" spans="1:10" ht="15" customHeight="1" x14ac:dyDescent="0.3">
      <c r="A382" s="75" t="str">
        <f t="shared" si="24"/>
        <v>OP100/Ne1</v>
      </c>
      <c r="B382" s="101" t="s">
        <v>409</v>
      </c>
      <c r="C382" s="101" t="s">
        <v>410</v>
      </c>
      <c r="D382" s="102">
        <v>1</v>
      </c>
      <c r="E382" s="101" t="s">
        <v>6</v>
      </c>
      <c r="F382" s="103">
        <v>1</v>
      </c>
      <c r="G382" s="103">
        <v>305</v>
      </c>
      <c r="H382" s="75" t="s">
        <v>7</v>
      </c>
      <c r="I382" s="75" t="s">
        <v>8</v>
      </c>
      <c r="J382" s="75" t="s">
        <v>7</v>
      </c>
    </row>
    <row r="383" spans="1:10" ht="15" customHeight="1" x14ac:dyDescent="0.3">
      <c r="A383" s="75" t="str">
        <f t="shared" si="24"/>
        <v>OP100/Ne0,1</v>
      </c>
      <c r="B383" s="101" t="s">
        <v>409</v>
      </c>
      <c r="C383" s="101" t="s">
        <v>410</v>
      </c>
      <c r="D383" s="102">
        <v>1</v>
      </c>
      <c r="E383" s="101" t="s">
        <v>6</v>
      </c>
      <c r="F383" s="103">
        <v>0.1</v>
      </c>
      <c r="G383" s="103">
        <v>333</v>
      </c>
      <c r="H383" s="72" t="s">
        <v>7</v>
      </c>
      <c r="I383" s="72" t="s">
        <v>8</v>
      </c>
      <c r="J383" s="72" t="s">
        <v>7</v>
      </c>
    </row>
    <row r="384" spans="1:10" ht="15" customHeight="1" x14ac:dyDescent="0.3">
      <c r="A384" s="75" t="str">
        <f t="shared" si="24"/>
        <v>OP150/Al25</v>
      </c>
      <c r="B384" s="101" t="s">
        <v>411</v>
      </c>
      <c r="C384" s="101" t="s">
        <v>412</v>
      </c>
      <c r="D384" s="102">
        <v>1</v>
      </c>
      <c r="E384" s="101" t="s">
        <v>6</v>
      </c>
      <c r="F384" s="103">
        <v>25</v>
      </c>
      <c r="G384" s="103">
        <v>280</v>
      </c>
      <c r="H384" s="75" t="s">
        <v>7</v>
      </c>
      <c r="I384" s="75" t="s">
        <v>8</v>
      </c>
      <c r="J384" s="75" t="s">
        <v>7</v>
      </c>
    </row>
    <row r="385" spans="1:10" ht="15" customHeight="1" x14ac:dyDescent="0.3">
      <c r="A385" s="75" t="str">
        <f t="shared" si="24"/>
        <v>OP150/Al1</v>
      </c>
      <c r="B385" s="101" t="s">
        <v>411</v>
      </c>
      <c r="C385" s="101" t="s">
        <v>412</v>
      </c>
      <c r="D385" s="102">
        <v>1</v>
      </c>
      <c r="E385" s="101" t="s">
        <v>6</v>
      </c>
      <c r="F385" s="103">
        <v>1</v>
      </c>
      <c r="G385" s="103">
        <v>297</v>
      </c>
      <c r="H385" s="72" t="s">
        <v>7</v>
      </c>
      <c r="I385" s="72" t="s">
        <v>8</v>
      </c>
      <c r="J385" s="72" t="s">
        <v>7</v>
      </c>
    </row>
    <row r="386" spans="1:10" ht="15" customHeight="1" x14ac:dyDescent="0.3">
      <c r="A386" s="75" t="str">
        <f t="shared" si="24"/>
        <v>OP150/Al0,1</v>
      </c>
      <c r="B386" s="101" t="s">
        <v>411</v>
      </c>
      <c r="C386" s="101" t="s">
        <v>412</v>
      </c>
      <c r="D386" s="102">
        <v>1</v>
      </c>
      <c r="E386" s="101" t="s">
        <v>6</v>
      </c>
      <c r="F386" s="103">
        <v>0.1</v>
      </c>
      <c r="G386" s="103">
        <v>325</v>
      </c>
      <c r="H386" s="75" t="s">
        <v>7</v>
      </c>
      <c r="I386" s="75" t="s">
        <v>8</v>
      </c>
      <c r="J386" s="75" t="s">
        <v>7</v>
      </c>
    </row>
    <row r="387" spans="1:10" ht="15" customHeight="1" x14ac:dyDescent="0.3">
      <c r="A387" s="75" t="str">
        <f t="shared" ref="A387:A450" si="27">_xlfn.CONCAT(B387,F387)</f>
        <v>OP150/Ne1</v>
      </c>
      <c r="B387" s="101" t="s">
        <v>417</v>
      </c>
      <c r="C387" s="101" t="s">
        <v>418</v>
      </c>
      <c r="D387" s="102">
        <v>1</v>
      </c>
      <c r="E387" s="101" t="s">
        <v>6</v>
      </c>
      <c r="F387" s="103">
        <v>1</v>
      </c>
      <c r="G387" s="103">
        <v>342</v>
      </c>
      <c r="H387" s="72" t="s">
        <v>7</v>
      </c>
      <c r="I387" s="72" t="s">
        <v>8</v>
      </c>
      <c r="J387" s="72" t="s">
        <v>7</v>
      </c>
    </row>
    <row r="388" spans="1:10" ht="15" customHeight="1" x14ac:dyDescent="0.3">
      <c r="A388" s="75" t="str">
        <f t="shared" si="27"/>
        <v>OP150/Ne0,1</v>
      </c>
      <c r="B388" s="101" t="s">
        <v>417</v>
      </c>
      <c r="C388" s="101" t="s">
        <v>418</v>
      </c>
      <c r="D388" s="102">
        <v>1</v>
      </c>
      <c r="E388" s="101" t="s">
        <v>6</v>
      </c>
      <c r="F388" s="103">
        <v>0.1</v>
      </c>
      <c r="G388" s="103">
        <v>368</v>
      </c>
      <c r="H388" s="75" t="s">
        <v>7</v>
      </c>
      <c r="I388" s="75" t="s">
        <v>8</v>
      </c>
      <c r="J388" s="75" t="s">
        <v>7</v>
      </c>
    </row>
    <row r="389" spans="1:10" ht="15" customHeight="1" x14ac:dyDescent="0.3">
      <c r="A389" s="75" t="str">
        <f t="shared" si="27"/>
        <v>OP150/Ne25</v>
      </c>
      <c r="B389" s="101" t="s">
        <v>417</v>
      </c>
      <c r="C389" s="101" t="s">
        <v>418</v>
      </c>
      <c r="D389" s="102">
        <v>1</v>
      </c>
      <c r="E389" s="101" t="s">
        <v>6</v>
      </c>
      <c r="F389" s="103">
        <v>25</v>
      </c>
      <c r="G389" s="103">
        <v>320</v>
      </c>
      <c r="H389" s="72" t="s">
        <v>7</v>
      </c>
      <c r="I389" s="72" t="s">
        <v>8</v>
      </c>
      <c r="J389" s="72" t="s">
        <v>7</v>
      </c>
    </row>
    <row r="390" spans="1:10" ht="15" customHeight="1" x14ac:dyDescent="0.3">
      <c r="A390" s="75" t="str">
        <f t="shared" si="27"/>
        <v>OP100/Nat1</v>
      </c>
      <c r="B390" s="101" t="s">
        <v>407</v>
      </c>
      <c r="C390" s="101" t="s">
        <v>408</v>
      </c>
      <c r="D390" s="102">
        <v>1</v>
      </c>
      <c r="E390" s="101" t="s">
        <v>6</v>
      </c>
      <c r="F390" s="103">
        <v>1</v>
      </c>
      <c r="G390" s="103">
        <v>259</v>
      </c>
      <c r="H390" s="75" t="s">
        <v>7</v>
      </c>
      <c r="I390" s="75" t="s">
        <v>8</v>
      </c>
      <c r="J390" s="75" t="s">
        <v>7</v>
      </c>
    </row>
    <row r="391" spans="1:10" ht="15" customHeight="1" x14ac:dyDescent="0.3">
      <c r="A391" s="75" t="str">
        <f t="shared" si="27"/>
        <v>OP100/Nat0,1</v>
      </c>
      <c r="B391" s="101" t="s">
        <v>407</v>
      </c>
      <c r="C391" s="101" t="s">
        <v>408</v>
      </c>
      <c r="D391" s="102">
        <v>1</v>
      </c>
      <c r="E391" s="101" t="s">
        <v>6</v>
      </c>
      <c r="F391" s="103">
        <v>0.1</v>
      </c>
      <c r="G391" s="103">
        <v>283</v>
      </c>
      <c r="H391" s="72" t="s">
        <v>7</v>
      </c>
      <c r="I391" s="72" t="s">
        <v>8</v>
      </c>
      <c r="J391" s="72" t="s">
        <v>7</v>
      </c>
    </row>
    <row r="392" spans="1:10" ht="15" customHeight="1" x14ac:dyDescent="0.3">
      <c r="A392" s="75" t="str">
        <f t="shared" si="27"/>
        <v>OP100/Nat25</v>
      </c>
      <c r="B392" s="101" t="s">
        <v>407</v>
      </c>
      <c r="C392" s="101" t="s">
        <v>408</v>
      </c>
      <c r="D392" s="102">
        <v>1</v>
      </c>
      <c r="E392" s="101" t="s">
        <v>6</v>
      </c>
      <c r="F392" s="103">
        <v>25</v>
      </c>
      <c r="G392" s="103">
        <v>248</v>
      </c>
      <c r="H392" s="75" t="s">
        <v>7</v>
      </c>
      <c r="I392" s="75" t="s">
        <v>8</v>
      </c>
      <c r="J392" s="75" t="s">
        <v>7</v>
      </c>
    </row>
    <row r="393" spans="1:10" ht="15" customHeight="1" x14ac:dyDescent="0.3">
      <c r="A393" s="75" t="str">
        <f t="shared" si="27"/>
        <v>OP150/Nat25</v>
      </c>
      <c r="B393" s="101" t="s">
        <v>415</v>
      </c>
      <c r="C393" s="101" t="s">
        <v>416</v>
      </c>
      <c r="D393" s="102">
        <v>1</v>
      </c>
      <c r="E393" s="101" t="s">
        <v>6</v>
      </c>
      <c r="F393" s="103">
        <v>25</v>
      </c>
      <c r="G393" s="103">
        <v>355</v>
      </c>
      <c r="H393" s="72" t="s">
        <v>7</v>
      </c>
      <c r="I393" s="72" t="s">
        <v>8</v>
      </c>
      <c r="J393" s="72" t="s">
        <v>7</v>
      </c>
    </row>
    <row r="394" spans="1:10" ht="15" customHeight="1" x14ac:dyDescent="0.3">
      <c r="A394" s="75" t="str">
        <f t="shared" si="27"/>
        <v>OP150/Nat1</v>
      </c>
      <c r="B394" s="101" t="s">
        <v>415</v>
      </c>
      <c r="C394" s="101" t="s">
        <v>416</v>
      </c>
      <c r="D394" s="102">
        <v>1</v>
      </c>
      <c r="E394" s="101" t="s">
        <v>6</v>
      </c>
      <c r="F394" s="103">
        <v>1</v>
      </c>
      <c r="G394" s="103">
        <v>374</v>
      </c>
      <c r="H394" s="75" t="s">
        <v>7</v>
      </c>
      <c r="I394" s="75" t="s">
        <v>8</v>
      </c>
      <c r="J394" s="75" t="s">
        <v>7</v>
      </c>
    </row>
    <row r="395" spans="1:10" ht="15" customHeight="1" x14ac:dyDescent="0.3">
      <c r="A395" s="75" t="str">
        <f t="shared" si="27"/>
        <v>OP150/Nat0,1</v>
      </c>
      <c r="B395" s="101" t="s">
        <v>415</v>
      </c>
      <c r="C395" s="101" t="s">
        <v>416</v>
      </c>
      <c r="D395" s="102">
        <v>1</v>
      </c>
      <c r="E395" s="101" t="s">
        <v>6</v>
      </c>
      <c r="F395" s="103">
        <v>0.1</v>
      </c>
      <c r="G395" s="103">
        <v>411</v>
      </c>
      <c r="H395" s="72" t="s">
        <v>7</v>
      </c>
      <c r="I395" s="72" t="s">
        <v>8</v>
      </c>
      <c r="J395" s="72" t="s">
        <v>7</v>
      </c>
    </row>
    <row r="396" spans="1:10" ht="15" customHeight="1" x14ac:dyDescent="0.3">
      <c r="A396" s="75" t="str">
        <f t="shared" si="27"/>
        <v>OP150/Nat1</v>
      </c>
      <c r="B396" s="101" t="s">
        <v>415</v>
      </c>
      <c r="C396" s="101" t="s">
        <v>416</v>
      </c>
      <c r="D396" s="102">
        <v>1</v>
      </c>
      <c r="E396" s="101" t="s">
        <v>6</v>
      </c>
      <c r="F396" s="102">
        <f>D396</f>
        <v>1</v>
      </c>
      <c r="G396" s="103">
        <v>384</v>
      </c>
      <c r="H396" s="75" t="s">
        <v>7</v>
      </c>
      <c r="I396" s="75" t="s">
        <v>8</v>
      </c>
      <c r="J396" s="75" t="s">
        <v>7</v>
      </c>
    </row>
    <row r="397" spans="1:10" ht="15" customHeight="1" x14ac:dyDescent="0.3">
      <c r="A397" s="75" t="str">
        <f t="shared" si="27"/>
        <v>OP100/Al1</v>
      </c>
      <c r="B397" s="101" t="s">
        <v>403</v>
      </c>
      <c r="C397" s="101" t="s">
        <v>404</v>
      </c>
      <c r="D397" s="102">
        <v>1</v>
      </c>
      <c r="E397" s="101" t="s">
        <v>6</v>
      </c>
      <c r="F397" s="103">
        <v>1</v>
      </c>
      <c r="G397" s="103">
        <v>259</v>
      </c>
      <c r="H397" s="72" t="s">
        <v>7</v>
      </c>
      <c r="I397" s="72" t="s">
        <v>8</v>
      </c>
      <c r="J397" s="72" t="s">
        <v>7</v>
      </c>
    </row>
    <row r="398" spans="1:10" ht="15" customHeight="1" x14ac:dyDescent="0.3">
      <c r="A398" s="75" t="str">
        <f t="shared" si="27"/>
        <v>OP100/Al0,1</v>
      </c>
      <c r="B398" s="101" t="s">
        <v>403</v>
      </c>
      <c r="C398" s="101" t="s">
        <v>404</v>
      </c>
      <c r="D398" s="102">
        <v>1</v>
      </c>
      <c r="E398" s="101" t="s">
        <v>6</v>
      </c>
      <c r="F398" s="103">
        <v>0.1</v>
      </c>
      <c r="G398" s="103">
        <v>283</v>
      </c>
      <c r="H398" s="75" t="s">
        <v>7</v>
      </c>
      <c r="I398" s="75" t="s">
        <v>8</v>
      </c>
      <c r="J398" s="75" t="s">
        <v>7</v>
      </c>
    </row>
    <row r="399" spans="1:10" ht="15" customHeight="1" x14ac:dyDescent="0.3">
      <c r="A399" s="75" t="str">
        <f t="shared" si="27"/>
        <v>OP100/Al25</v>
      </c>
      <c r="B399" s="101" t="s">
        <v>403</v>
      </c>
      <c r="C399" s="101" t="s">
        <v>404</v>
      </c>
      <c r="D399" s="102">
        <v>1</v>
      </c>
      <c r="E399" s="101" t="s">
        <v>6</v>
      </c>
      <c r="F399" s="103">
        <v>25</v>
      </c>
      <c r="G399" s="103">
        <v>248</v>
      </c>
      <c r="H399" s="72" t="s">
        <v>7</v>
      </c>
      <c r="I399" s="72" t="s">
        <v>8</v>
      </c>
      <c r="J399" s="72" t="s">
        <v>7</v>
      </c>
    </row>
    <row r="400" spans="1:10" ht="15" customHeight="1" x14ac:dyDescent="0.3">
      <c r="A400" s="75" t="str">
        <f t="shared" si="27"/>
        <v>OP / lepK1</v>
      </c>
      <c r="B400" s="101" t="s">
        <v>2603</v>
      </c>
      <c r="C400" s="101" t="s">
        <v>2604</v>
      </c>
      <c r="D400" s="102">
        <v>1</v>
      </c>
      <c r="E400" s="101" t="s">
        <v>6</v>
      </c>
      <c r="F400" s="102">
        <f t="shared" ref="F400:F403" si="28">D400</f>
        <v>1</v>
      </c>
      <c r="G400" s="102"/>
      <c r="H400" s="75" t="s">
        <v>7</v>
      </c>
      <c r="I400" s="75" t="s">
        <v>8</v>
      </c>
      <c r="J400" s="75" t="s">
        <v>7</v>
      </c>
    </row>
    <row r="401" spans="1:10" ht="15" customHeight="1" x14ac:dyDescent="0.3">
      <c r="A401" s="75" t="str">
        <f t="shared" si="27"/>
        <v>P14/JS1</v>
      </c>
      <c r="B401" s="101" t="s">
        <v>441</v>
      </c>
      <c r="C401" s="101" t="s">
        <v>442</v>
      </c>
      <c r="D401" s="102">
        <v>1</v>
      </c>
      <c r="E401" s="101" t="s">
        <v>35</v>
      </c>
      <c r="F401" s="102">
        <f t="shared" si="28"/>
        <v>1</v>
      </c>
      <c r="G401" s="103">
        <v>15</v>
      </c>
      <c r="H401" s="72" t="s">
        <v>7</v>
      </c>
      <c r="I401" s="72" t="s">
        <v>8</v>
      </c>
      <c r="J401" s="72" t="s">
        <v>7</v>
      </c>
    </row>
    <row r="402" spans="1:10" ht="15" customHeight="1" x14ac:dyDescent="0.3">
      <c r="A402" s="75" t="str">
        <f t="shared" si="27"/>
        <v>P14/JH1</v>
      </c>
      <c r="B402" s="101" t="s">
        <v>439</v>
      </c>
      <c r="C402" s="101" t="s">
        <v>440</v>
      </c>
      <c r="D402" s="102">
        <v>1</v>
      </c>
      <c r="E402" s="101" t="s">
        <v>35</v>
      </c>
      <c r="F402" s="102">
        <f t="shared" si="28"/>
        <v>1</v>
      </c>
      <c r="G402" s="103">
        <v>15</v>
      </c>
      <c r="H402" s="75" t="s">
        <v>7</v>
      </c>
      <c r="I402" s="75" t="s">
        <v>8</v>
      </c>
      <c r="J402" s="75" t="s">
        <v>7</v>
      </c>
    </row>
    <row r="403" spans="1:10" ht="15" customHeight="1" x14ac:dyDescent="0.3">
      <c r="A403" s="75" t="str">
        <f t="shared" si="27"/>
        <v>P04/012</v>
      </c>
      <c r="B403" s="101" t="s">
        <v>425</v>
      </c>
      <c r="C403" s="101" t="s">
        <v>426</v>
      </c>
      <c r="D403" s="102">
        <v>2</v>
      </c>
      <c r="E403" s="101" t="s">
        <v>6</v>
      </c>
      <c r="F403" s="102">
        <f t="shared" si="28"/>
        <v>2</v>
      </c>
      <c r="G403" s="103">
        <v>25</v>
      </c>
      <c r="H403" s="72" t="s">
        <v>7</v>
      </c>
      <c r="I403" s="72" t="s">
        <v>8</v>
      </c>
      <c r="J403" s="72" t="s">
        <v>7</v>
      </c>
    </row>
    <row r="404" spans="1:10" ht="15" customHeight="1" x14ac:dyDescent="0.3">
      <c r="A404" s="75" t="str">
        <f t="shared" si="27"/>
        <v>P04/01100</v>
      </c>
      <c r="B404" s="101" t="s">
        <v>425</v>
      </c>
      <c r="C404" s="101" t="s">
        <v>426</v>
      </c>
      <c r="D404" s="102">
        <v>2</v>
      </c>
      <c r="E404" s="101" t="s">
        <v>6</v>
      </c>
      <c r="F404" s="103">
        <v>100</v>
      </c>
      <c r="G404" s="103">
        <v>24</v>
      </c>
      <c r="H404" s="75" t="s">
        <v>7</v>
      </c>
      <c r="I404" s="75" t="s">
        <v>8</v>
      </c>
      <c r="J404" s="75" t="s">
        <v>7</v>
      </c>
    </row>
    <row r="405" spans="1:10" ht="15" customHeight="1" x14ac:dyDescent="0.3">
      <c r="A405" s="75" t="str">
        <f t="shared" si="27"/>
        <v>P04/02100</v>
      </c>
      <c r="B405" s="101" t="s">
        <v>427</v>
      </c>
      <c r="C405" s="101" t="s">
        <v>428</v>
      </c>
      <c r="D405" s="102">
        <v>2</v>
      </c>
      <c r="E405" s="101" t="s">
        <v>6</v>
      </c>
      <c r="F405" s="103">
        <v>100</v>
      </c>
      <c r="G405" s="103">
        <v>24</v>
      </c>
      <c r="H405" s="72" t="s">
        <v>7</v>
      </c>
      <c r="I405" s="72" t="s">
        <v>8</v>
      </c>
      <c r="J405" s="72" t="s">
        <v>7</v>
      </c>
    </row>
    <row r="406" spans="1:10" ht="15" customHeight="1" x14ac:dyDescent="0.3">
      <c r="A406" s="75" t="str">
        <f t="shared" si="27"/>
        <v>P04/022</v>
      </c>
      <c r="B406" s="101" t="s">
        <v>427</v>
      </c>
      <c r="C406" s="101" t="s">
        <v>428</v>
      </c>
      <c r="D406" s="102">
        <v>2</v>
      </c>
      <c r="E406" s="101" t="s">
        <v>6</v>
      </c>
      <c r="F406" s="102">
        <f t="shared" ref="F406:F407" si="29">D406</f>
        <v>2</v>
      </c>
      <c r="G406" s="103">
        <v>25</v>
      </c>
      <c r="H406" s="75" t="s">
        <v>7</v>
      </c>
      <c r="I406" s="75" t="s">
        <v>8</v>
      </c>
      <c r="J406" s="75" t="s">
        <v>7</v>
      </c>
    </row>
    <row r="407" spans="1:10" ht="15" customHeight="1" x14ac:dyDescent="0.3">
      <c r="A407" s="75" t="str">
        <f t="shared" si="27"/>
        <v>P21/A/022</v>
      </c>
      <c r="B407" s="101" t="s">
        <v>455</v>
      </c>
      <c r="C407" s="101" t="s">
        <v>456</v>
      </c>
      <c r="D407" s="102">
        <v>2</v>
      </c>
      <c r="E407" s="101" t="s">
        <v>6</v>
      </c>
      <c r="F407" s="102">
        <f t="shared" si="29"/>
        <v>2</v>
      </c>
      <c r="G407" s="103">
        <v>40</v>
      </c>
      <c r="H407" s="72" t="s">
        <v>7</v>
      </c>
      <c r="I407" s="72" t="s">
        <v>8</v>
      </c>
      <c r="J407" s="72" t="s">
        <v>7</v>
      </c>
    </row>
    <row r="408" spans="1:10" ht="15" customHeight="1" x14ac:dyDescent="0.3">
      <c r="A408" s="75" t="str">
        <f t="shared" si="27"/>
        <v>P21/A/0250</v>
      </c>
      <c r="B408" s="101" t="s">
        <v>455</v>
      </c>
      <c r="C408" s="101" t="s">
        <v>456</v>
      </c>
      <c r="D408" s="102">
        <v>2</v>
      </c>
      <c r="E408" s="101" t="s">
        <v>6</v>
      </c>
      <c r="F408" s="103">
        <v>50</v>
      </c>
      <c r="G408" s="103">
        <v>39</v>
      </c>
      <c r="H408" s="75" t="s">
        <v>7</v>
      </c>
      <c r="I408" s="75" t="s">
        <v>8</v>
      </c>
      <c r="J408" s="75" t="s">
        <v>7</v>
      </c>
    </row>
    <row r="409" spans="1:10" ht="15" customHeight="1" x14ac:dyDescent="0.3">
      <c r="A409" s="75" t="str">
        <f t="shared" si="27"/>
        <v>P21/B/02100</v>
      </c>
      <c r="B409" s="101" t="s">
        <v>457</v>
      </c>
      <c r="C409" s="101" t="s">
        <v>458</v>
      </c>
      <c r="D409" s="102">
        <v>2</v>
      </c>
      <c r="E409" s="101" t="s">
        <v>6</v>
      </c>
      <c r="F409" s="103">
        <v>100</v>
      </c>
      <c r="G409" s="103">
        <v>36</v>
      </c>
      <c r="H409" s="72" t="s">
        <v>7</v>
      </c>
      <c r="I409" s="72" t="s">
        <v>8</v>
      </c>
      <c r="J409" s="72" t="s">
        <v>7</v>
      </c>
    </row>
    <row r="410" spans="1:10" ht="15" customHeight="1" x14ac:dyDescent="0.3">
      <c r="A410" s="75" t="str">
        <f t="shared" si="27"/>
        <v>P21/B/022</v>
      </c>
      <c r="B410" s="101" t="s">
        <v>457</v>
      </c>
      <c r="C410" s="101" t="s">
        <v>458</v>
      </c>
      <c r="D410" s="102">
        <v>2</v>
      </c>
      <c r="E410" s="101" t="s">
        <v>6</v>
      </c>
      <c r="F410" s="102">
        <f t="shared" ref="F410:F411" si="30">D410</f>
        <v>2</v>
      </c>
      <c r="G410" s="103">
        <v>37</v>
      </c>
      <c r="H410" s="75" t="s">
        <v>7</v>
      </c>
      <c r="I410" s="75" t="s">
        <v>8</v>
      </c>
      <c r="J410" s="75" t="s">
        <v>7</v>
      </c>
    </row>
    <row r="411" spans="1:10" ht="15" customHeight="1" x14ac:dyDescent="0.3">
      <c r="A411" s="75" t="str">
        <f t="shared" si="27"/>
        <v>P17/A/012</v>
      </c>
      <c r="B411" s="101" t="s">
        <v>443</v>
      </c>
      <c r="C411" s="101" t="s">
        <v>444</v>
      </c>
      <c r="D411" s="102">
        <v>2</v>
      </c>
      <c r="E411" s="101" t="s">
        <v>6</v>
      </c>
      <c r="F411" s="102">
        <f t="shared" si="30"/>
        <v>2</v>
      </c>
      <c r="G411" s="103">
        <v>41</v>
      </c>
      <c r="H411" s="72" t="s">
        <v>7</v>
      </c>
      <c r="I411" s="72" t="s">
        <v>8</v>
      </c>
      <c r="J411" s="72" t="s">
        <v>7</v>
      </c>
    </row>
    <row r="412" spans="1:10" ht="15" customHeight="1" x14ac:dyDescent="0.3">
      <c r="A412" s="75" t="str">
        <f t="shared" si="27"/>
        <v>P17/A/01100</v>
      </c>
      <c r="B412" s="101" t="s">
        <v>443</v>
      </c>
      <c r="C412" s="101" t="s">
        <v>444</v>
      </c>
      <c r="D412" s="102">
        <v>2</v>
      </c>
      <c r="E412" s="101" t="s">
        <v>6</v>
      </c>
      <c r="F412" s="103">
        <v>100</v>
      </c>
      <c r="G412" s="103">
        <v>40</v>
      </c>
      <c r="H412" s="75" t="s">
        <v>7</v>
      </c>
      <c r="I412" s="75" t="s">
        <v>8</v>
      </c>
      <c r="J412" s="75" t="s">
        <v>7</v>
      </c>
    </row>
    <row r="413" spans="1:10" ht="15" customHeight="1" x14ac:dyDescent="0.3">
      <c r="A413" s="75" t="str">
        <f t="shared" si="27"/>
        <v>P17/A/02100</v>
      </c>
      <c r="B413" s="101" t="s">
        <v>445</v>
      </c>
      <c r="C413" s="101" t="s">
        <v>446</v>
      </c>
      <c r="D413" s="102">
        <v>2</v>
      </c>
      <c r="E413" s="101" t="s">
        <v>6</v>
      </c>
      <c r="F413" s="103">
        <v>100</v>
      </c>
      <c r="G413" s="103">
        <v>40</v>
      </c>
      <c r="H413" s="72" t="s">
        <v>7</v>
      </c>
      <c r="I413" s="72" t="s">
        <v>8</v>
      </c>
      <c r="J413" s="72" t="s">
        <v>7</v>
      </c>
    </row>
    <row r="414" spans="1:10" ht="15" customHeight="1" x14ac:dyDescent="0.3">
      <c r="A414" s="75" t="str">
        <f t="shared" si="27"/>
        <v>P17/A/022</v>
      </c>
      <c r="B414" s="101" t="s">
        <v>445</v>
      </c>
      <c r="C414" s="101" t="s">
        <v>446</v>
      </c>
      <c r="D414" s="102">
        <v>2</v>
      </c>
      <c r="E414" s="101" t="s">
        <v>6</v>
      </c>
      <c r="F414" s="102">
        <f t="shared" ref="F414:F415" si="31">D414</f>
        <v>2</v>
      </c>
      <c r="G414" s="103">
        <v>41</v>
      </c>
      <c r="H414" s="75" t="s">
        <v>7</v>
      </c>
      <c r="I414" s="75" t="s">
        <v>8</v>
      </c>
      <c r="J414" s="75" t="s">
        <v>7</v>
      </c>
    </row>
    <row r="415" spans="1:10" ht="15" customHeight="1" x14ac:dyDescent="0.3">
      <c r="A415" s="75" t="str">
        <f t="shared" si="27"/>
        <v>P17/A/042</v>
      </c>
      <c r="B415" s="101" t="s">
        <v>447</v>
      </c>
      <c r="C415" s="101" t="s">
        <v>448</v>
      </c>
      <c r="D415" s="102">
        <v>2</v>
      </c>
      <c r="E415" s="101" t="s">
        <v>6</v>
      </c>
      <c r="F415" s="102">
        <f t="shared" si="31"/>
        <v>2</v>
      </c>
      <c r="G415" s="103">
        <v>41</v>
      </c>
      <c r="H415" s="72" t="s">
        <v>7</v>
      </c>
      <c r="I415" s="72" t="s">
        <v>8</v>
      </c>
      <c r="J415" s="72" t="s">
        <v>7</v>
      </c>
    </row>
    <row r="416" spans="1:10" ht="15" customHeight="1" x14ac:dyDescent="0.3">
      <c r="A416" s="75" t="str">
        <f t="shared" si="27"/>
        <v>P17/A/04100</v>
      </c>
      <c r="B416" s="101" t="s">
        <v>447</v>
      </c>
      <c r="C416" s="101" t="s">
        <v>448</v>
      </c>
      <c r="D416" s="102">
        <v>2</v>
      </c>
      <c r="E416" s="101" t="s">
        <v>6</v>
      </c>
      <c r="F416" s="103">
        <v>100</v>
      </c>
      <c r="G416" s="103">
        <v>40</v>
      </c>
      <c r="H416" s="75" t="s">
        <v>7</v>
      </c>
      <c r="I416" s="75" t="s">
        <v>8</v>
      </c>
      <c r="J416" s="75" t="s">
        <v>7</v>
      </c>
    </row>
    <row r="417" spans="1:10" ht="15" customHeight="1" x14ac:dyDescent="0.3">
      <c r="A417" s="75" t="str">
        <f t="shared" si="27"/>
        <v>P17/B/01100</v>
      </c>
      <c r="B417" s="101" t="s">
        <v>451</v>
      </c>
      <c r="C417" s="101" t="s">
        <v>444</v>
      </c>
      <c r="D417" s="102">
        <v>2</v>
      </c>
      <c r="E417" s="101" t="s">
        <v>6</v>
      </c>
      <c r="F417" s="103">
        <v>100</v>
      </c>
      <c r="G417" s="103">
        <v>37</v>
      </c>
      <c r="H417" s="72" t="s">
        <v>7</v>
      </c>
      <c r="I417" s="72" t="s">
        <v>8</v>
      </c>
      <c r="J417" s="72" t="s">
        <v>7</v>
      </c>
    </row>
    <row r="418" spans="1:10" ht="15" customHeight="1" x14ac:dyDescent="0.3">
      <c r="A418" s="75" t="str">
        <f t="shared" si="27"/>
        <v>P17/B/012</v>
      </c>
      <c r="B418" s="101" t="s">
        <v>451</v>
      </c>
      <c r="C418" s="101" t="s">
        <v>444</v>
      </c>
      <c r="D418" s="102">
        <v>2</v>
      </c>
      <c r="E418" s="101" t="s">
        <v>6</v>
      </c>
      <c r="F418" s="102">
        <f t="shared" ref="F418:F419" si="32">D418</f>
        <v>2</v>
      </c>
      <c r="G418" s="103">
        <v>38</v>
      </c>
      <c r="H418" s="75" t="s">
        <v>7</v>
      </c>
      <c r="I418" s="75" t="s">
        <v>8</v>
      </c>
      <c r="J418" s="75" t="s">
        <v>7</v>
      </c>
    </row>
    <row r="419" spans="1:10" ht="15" customHeight="1" x14ac:dyDescent="0.3">
      <c r="A419" s="75" t="str">
        <f t="shared" si="27"/>
        <v>P17/B/022</v>
      </c>
      <c r="B419" s="101" t="s">
        <v>452</v>
      </c>
      <c r="C419" s="101" t="s">
        <v>446</v>
      </c>
      <c r="D419" s="102">
        <v>2</v>
      </c>
      <c r="E419" s="101" t="s">
        <v>6</v>
      </c>
      <c r="F419" s="102">
        <f t="shared" si="32"/>
        <v>2</v>
      </c>
      <c r="G419" s="103">
        <v>38</v>
      </c>
      <c r="H419" s="72" t="s">
        <v>7</v>
      </c>
      <c r="I419" s="72" t="s">
        <v>8</v>
      </c>
      <c r="J419" s="72" t="s">
        <v>7</v>
      </c>
    </row>
    <row r="420" spans="1:10" ht="15" customHeight="1" x14ac:dyDescent="0.3">
      <c r="A420" s="75" t="str">
        <f t="shared" si="27"/>
        <v>P17/B/02100</v>
      </c>
      <c r="B420" s="101" t="s">
        <v>452</v>
      </c>
      <c r="C420" s="101" t="s">
        <v>446</v>
      </c>
      <c r="D420" s="102">
        <v>2</v>
      </c>
      <c r="E420" s="101" t="s">
        <v>6</v>
      </c>
      <c r="F420" s="103">
        <v>100</v>
      </c>
      <c r="G420" s="103">
        <v>37</v>
      </c>
      <c r="H420" s="75" t="s">
        <v>7</v>
      </c>
      <c r="I420" s="75" t="s">
        <v>8</v>
      </c>
      <c r="J420" s="75" t="s">
        <v>7</v>
      </c>
    </row>
    <row r="421" spans="1:10" ht="15" customHeight="1" x14ac:dyDescent="0.3">
      <c r="A421" s="75" t="str">
        <f t="shared" si="27"/>
        <v>P17/B/04100</v>
      </c>
      <c r="B421" s="101" t="s">
        <v>453</v>
      </c>
      <c r="C421" s="101" t="s">
        <v>448</v>
      </c>
      <c r="D421" s="102">
        <v>2</v>
      </c>
      <c r="E421" s="101" t="s">
        <v>6</v>
      </c>
      <c r="F421" s="103">
        <v>100</v>
      </c>
      <c r="G421" s="103">
        <v>37</v>
      </c>
      <c r="H421" s="72" t="s">
        <v>7</v>
      </c>
      <c r="I421" s="72" t="s">
        <v>8</v>
      </c>
      <c r="J421" s="72" t="s">
        <v>7</v>
      </c>
    </row>
    <row r="422" spans="1:10" ht="15" customHeight="1" x14ac:dyDescent="0.3">
      <c r="A422" s="75" t="str">
        <f t="shared" si="27"/>
        <v>P17/B/042</v>
      </c>
      <c r="B422" s="101" t="s">
        <v>453</v>
      </c>
      <c r="C422" s="101" t="s">
        <v>448</v>
      </c>
      <c r="D422" s="102">
        <v>2</v>
      </c>
      <c r="E422" s="101" t="s">
        <v>6</v>
      </c>
      <c r="F422" s="102">
        <f t="shared" ref="F422:F423" si="33">D422</f>
        <v>2</v>
      </c>
      <c r="G422" s="103">
        <v>38</v>
      </c>
      <c r="H422" s="75" t="s">
        <v>7</v>
      </c>
      <c r="I422" s="75" t="s">
        <v>8</v>
      </c>
      <c r="J422" s="75" t="s">
        <v>7</v>
      </c>
    </row>
    <row r="423" spans="1:10" ht="15" customHeight="1" x14ac:dyDescent="0.3">
      <c r="A423" s="75" t="str">
        <f t="shared" si="27"/>
        <v>P04/132</v>
      </c>
      <c r="B423" s="101" t="s">
        <v>429</v>
      </c>
      <c r="C423" s="101" t="s">
        <v>430</v>
      </c>
      <c r="D423" s="102">
        <v>2</v>
      </c>
      <c r="E423" s="101" t="s">
        <v>6</v>
      </c>
      <c r="F423" s="102">
        <f t="shared" si="33"/>
        <v>2</v>
      </c>
      <c r="G423" s="103">
        <v>25</v>
      </c>
      <c r="H423" s="72" t="s">
        <v>7</v>
      </c>
      <c r="I423" s="72" t="s">
        <v>8</v>
      </c>
      <c r="J423" s="72" t="s">
        <v>7</v>
      </c>
    </row>
    <row r="424" spans="1:10" ht="15" customHeight="1" x14ac:dyDescent="0.3">
      <c r="A424" s="75" t="str">
        <f t="shared" si="27"/>
        <v>P04/13100</v>
      </c>
      <c r="B424" s="101" t="s">
        <v>429</v>
      </c>
      <c r="C424" s="101" t="s">
        <v>430</v>
      </c>
      <c r="D424" s="102">
        <v>2</v>
      </c>
      <c r="E424" s="101" t="s">
        <v>6</v>
      </c>
      <c r="F424" s="103">
        <v>100</v>
      </c>
      <c r="G424" s="103">
        <v>24</v>
      </c>
      <c r="H424" s="75" t="s">
        <v>7</v>
      </c>
      <c r="I424" s="75" t="s">
        <v>8</v>
      </c>
      <c r="J424" s="75" t="s">
        <v>7</v>
      </c>
    </row>
    <row r="425" spans="1:10" ht="15" customHeight="1" x14ac:dyDescent="0.3">
      <c r="A425" s="75" t="str">
        <f t="shared" si="27"/>
        <v>P17/A/132</v>
      </c>
      <c r="B425" s="101" t="s">
        <v>449</v>
      </c>
      <c r="C425" s="101" t="s">
        <v>450</v>
      </c>
      <c r="D425" s="102">
        <v>2</v>
      </c>
      <c r="E425" s="101" t="s">
        <v>6</v>
      </c>
      <c r="F425" s="102">
        <f>D425</f>
        <v>2</v>
      </c>
      <c r="G425" s="103">
        <v>41</v>
      </c>
      <c r="H425" s="72" t="s">
        <v>7</v>
      </c>
      <c r="I425" s="72" t="s">
        <v>8</v>
      </c>
      <c r="J425" s="72" t="s">
        <v>7</v>
      </c>
    </row>
    <row r="426" spans="1:10" ht="15" customHeight="1" x14ac:dyDescent="0.3">
      <c r="A426" s="75" t="str">
        <f t="shared" si="27"/>
        <v>P17/A/13100</v>
      </c>
      <c r="B426" s="101" t="s">
        <v>449</v>
      </c>
      <c r="C426" s="101" t="s">
        <v>450</v>
      </c>
      <c r="D426" s="102">
        <v>2</v>
      </c>
      <c r="E426" s="101" t="s">
        <v>6</v>
      </c>
      <c r="F426" s="103">
        <v>100</v>
      </c>
      <c r="G426" s="103">
        <v>40</v>
      </c>
      <c r="H426" s="75" t="s">
        <v>7</v>
      </c>
      <c r="I426" s="75" t="s">
        <v>8</v>
      </c>
      <c r="J426" s="75" t="s">
        <v>7</v>
      </c>
    </row>
    <row r="427" spans="1:10" ht="15" customHeight="1" x14ac:dyDescent="0.3">
      <c r="A427" s="75" t="str">
        <f t="shared" si="27"/>
        <v>P17/B/13100</v>
      </c>
      <c r="B427" s="101" t="s">
        <v>454</v>
      </c>
      <c r="C427" s="101" t="s">
        <v>450</v>
      </c>
      <c r="D427" s="102">
        <v>2</v>
      </c>
      <c r="E427" s="101" t="s">
        <v>6</v>
      </c>
      <c r="F427" s="103">
        <v>100</v>
      </c>
      <c r="G427" s="103">
        <v>37</v>
      </c>
      <c r="H427" s="72" t="s">
        <v>7</v>
      </c>
      <c r="I427" s="72" t="s">
        <v>8</v>
      </c>
      <c r="J427" s="72" t="s">
        <v>7</v>
      </c>
    </row>
    <row r="428" spans="1:10" ht="15" customHeight="1" x14ac:dyDescent="0.3">
      <c r="A428" s="75" t="str">
        <f t="shared" si="27"/>
        <v>P17/B/132</v>
      </c>
      <c r="B428" s="101" t="s">
        <v>454</v>
      </c>
      <c r="C428" s="101" t="s">
        <v>450</v>
      </c>
      <c r="D428" s="102">
        <v>2</v>
      </c>
      <c r="E428" s="101" t="s">
        <v>6</v>
      </c>
      <c r="F428" s="102">
        <f t="shared" ref="F428:F430" si="34">D428</f>
        <v>2</v>
      </c>
      <c r="G428" s="103">
        <v>38</v>
      </c>
      <c r="H428" s="75" t="s">
        <v>7</v>
      </c>
      <c r="I428" s="75" t="s">
        <v>8</v>
      </c>
      <c r="J428" s="75" t="s">
        <v>7</v>
      </c>
    </row>
    <row r="429" spans="1:10" ht="15" customHeight="1" x14ac:dyDescent="0.3">
      <c r="A429" s="75" t="str">
        <f t="shared" si="27"/>
        <v>P21/k/x1</v>
      </c>
      <c r="B429" s="101" t="s">
        <v>459</v>
      </c>
      <c r="C429" s="101" t="s">
        <v>460</v>
      </c>
      <c r="D429" s="102">
        <v>1</v>
      </c>
      <c r="E429" s="101" t="s">
        <v>35</v>
      </c>
      <c r="F429" s="102">
        <f t="shared" si="34"/>
        <v>1</v>
      </c>
      <c r="G429" s="103">
        <v>12</v>
      </c>
      <c r="H429" s="72" t="s">
        <v>7</v>
      </c>
      <c r="I429" s="72" t="s">
        <v>8</v>
      </c>
      <c r="J429" s="72" t="s">
        <v>7</v>
      </c>
    </row>
    <row r="430" spans="1:10" ht="15" customHeight="1" x14ac:dyDescent="0.3">
      <c r="A430" s="75" t="str">
        <f t="shared" si="27"/>
        <v>P14/011,2</v>
      </c>
      <c r="B430" s="101" t="s">
        <v>431</v>
      </c>
      <c r="C430" s="101" t="s">
        <v>432</v>
      </c>
      <c r="D430" s="102">
        <v>1.2</v>
      </c>
      <c r="E430" s="101" t="s">
        <v>6</v>
      </c>
      <c r="F430" s="102">
        <f t="shared" si="34"/>
        <v>1.2</v>
      </c>
      <c r="G430" s="103">
        <v>19</v>
      </c>
      <c r="H430" s="75" t="s">
        <v>7</v>
      </c>
      <c r="I430" s="75" t="s">
        <v>8</v>
      </c>
      <c r="J430" s="75" t="s">
        <v>7</v>
      </c>
    </row>
    <row r="431" spans="1:10" ht="15" customHeight="1" x14ac:dyDescent="0.3">
      <c r="A431" s="75" t="str">
        <f t="shared" si="27"/>
        <v>P14/01120</v>
      </c>
      <c r="B431" s="101" t="s">
        <v>431</v>
      </c>
      <c r="C431" s="101" t="s">
        <v>432</v>
      </c>
      <c r="D431" s="102">
        <v>1.2</v>
      </c>
      <c r="E431" s="101" t="s">
        <v>6</v>
      </c>
      <c r="F431" s="103">
        <v>120</v>
      </c>
      <c r="G431" s="103">
        <v>18</v>
      </c>
      <c r="H431" s="72" t="s">
        <v>7</v>
      </c>
      <c r="I431" s="72" t="s">
        <v>8</v>
      </c>
      <c r="J431" s="72" t="s">
        <v>7</v>
      </c>
    </row>
    <row r="432" spans="1:10" ht="15" customHeight="1" x14ac:dyDescent="0.3">
      <c r="A432" s="75" t="str">
        <f t="shared" si="27"/>
        <v>P14/02120</v>
      </c>
      <c r="B432" s="101" t="s">
        <v>433</v>
      </c>
      <c r="C432" s="101" t="s">
        <v>434</v>
      </c>
      <c r="D432" s="102">
        <v>1.2</v>
      </c>
      <c r="E432" s="101" t="s">
        <v>6</v>
      </c>
      <c r="F432" s="103">
        <v>120</v>
      </c>
      <c r="G432" s="103">
        <v>17</v>
      </c>
      <c r="H432" s="75" t="s">
        <v>7</v>
      </c>
      <c r="I432" s="75" t="s">
        <v>8</v>
      </c>
      <c r="J432" s="75" t="s">
        <v>7</v>
      </c>
    </row>
    <row r="433" spans="1:10" ht="15" customHeight="1" x14ac:dyDescent="0.3">
      <c r="A433" s="75" t="str">
        <f t="shared" si="27"/>
        <v>P14/021,2</v>
      </c>
      <c r="B433" s="101" t="s">
        <v>433</v>
      </c>
      <c r="C433" s="101" t="s">
        <v>434</v>
      </c>
      <c r="D433" s="102">
        <v>1.2</v>
      </c>
      <c r="E433" s="101" t="s">
        <v>6</v>
      </c>
      <c r="F433" s="102">
        <f t="shared" ref="F433:F434" si="35">D433</f>
        <v>1.2</v>
      </c>
      <c r="G433" s="103">
        <v>18</v>
      </c>
      <c r="H433" s="72" t="s">
        <v>7</v>
      </c>
      <c r="I433" s="72" t="s">
        <v>8</v>
      </c>
      <c r="J433" s="72" t="s">
        <v>7</v>
      </c>
    </row>
    <row r="434" spans="1:10" ht="15" customHeight="1" x14ac:dyDescent="0.3">
      <c r="A434" s="75" t="str">
        <f t="shared" si="27"/>
        <v>P14/041,2</v>
      </c>
      <c r="B434" s="101" t="s">
        <v>435</v>
      </c>
      <c r="C434" s="101" t="s">
        <v>436</v>
      </c>
      <c r="D434" s="102">
        <v>1.2</v>
      </c>
      <c r="E434" s="101" t="s">
        <v>6</v>
      </c>
      <c r="F434" s="102">
        <f t="shared" si="35"/>
        <v>1.2</v>
      </c>
      <c r="G434" s="103">
        <v>19</v>
      </c>
      <c r="H434" s="75" t="s">
        <v>7</v>
      </c>
      <c r="I434" s="75" t="s">
        <v>8</v>
      </c>
      <c r="J434" s="75" t="s">
        <v>7</v>
      </c>
    </row>
    <row r="435" spans="1:10" ht="15" customHeight="1" x14ac:dyDescent="0.3">
      <c r="A435" s="75" t="str">
        <f t="shared" si="27"/>
        <v>P14/04120</v>
      </c>
      <c r="B435" s="101" t="s">
        <v>435</v>
      </c>
      <c r="C435" s="101" t="s">
        <v>436</v>
      </c>
      <c r="D435" s="102">
        <v>1.2</v>
      </c>
      <c r="E435" s="101" t="s">
        <v>6</v>
      </c>
      <c r="F435" s="103">
        <v>120</v>
      </c>
      <c r="G435" s="103">
        <v>18</v>
      </c>
      <c r="H435" s="72" t="s">
        <v>7</v>
      </c>
      <c r="I435" s="72" t="s">
        <v>8</v>
      </c>
      <c r="J435" s="72" t="s">
        <v>7</v>
      </c>
    </row>
    <row r="436" spans="1:10" ht="15" customHeight="1" x14ac:dyDescent="0.3">
      <c r="A436" s="75" t="str">
        <f t="shared" si="27"/>
        <v>P14/13120</v>
      </c>
      <c r="B436" s="101" t="s">
        <v>437</v>
      </c>
      <c r="C436" s="101" t="s">
        <v>438</v>
      </c>
      <c r="D436" s="102">
        <v>1.2</v>
      </c>
      <c r="E436" s="101" t="s">
        <v>6</v>
      </c>
      <c r="F436" s="103">
        <v>120</v>
      </c>
      <c r="G436" s="103">
        <v>18</v>
      </c>
      <c r="H436" s="75" t="s">
        <v>7</v>
      </c>
      <c r="I436" s="75" t="s">
        <v>8</v>
      </c>
      <c r="J436" s="75" t="s">
        <v>7</v>
      </c>
    </row>
    <row r="437" spans="1:10" ht="15" customHeight="1" x14ac:dyDescent="0.3">
      <c r="A437" s="75" t="str">
        <f t="shared" si="27"/>
        <v>P14/131,2</v>
      </c>
      <c r="B437" s="101" t="s">
        <v>437</v>
      </c>
      <c r="C437" s="101" t="s">
        <v>438</v>
      </c>
      <c r="D437" s="102">
        <v>1.2</v>
      </c>
      <c r="E437" s="101" t="s">
        <v>6</v>
      </c>
      <c r="F437" s="102">
        <f t="shared" ref="F437:F438" si="36">D437</f>
        <v>1.2</v>
      </c>
      <c r="G437" s="103">
        <v>19</v>
      </c>
      <c r="H437" s="72" t="s">
        <v>7</v>
      </c>
      <c r="I437" s="72" t="s">
        <v>8</v>
      </c>
      <c r="J437" s="72" t="s">
        <v>7</v>
      </c>
    </row>
    <row r="438" spans="1:10" ht="15" customHeight="1" x14ac:dyDescent="0.3">
      <c r="A438" s="75" t="str">
        <f t="shared" si="27"/>
        <v>S100/Ne4</v>
      </c>
      <c r="B438" s="101" t="s">
        <v>591</v>
      </c>
      <c r="C438" s="101" t="s">
        <v>592</v>
      </c>
      <c r="D438" s="102">
        <v>4</v>
      </c>
      <c r="E438" s="101" t="s">
        <v>6</v>
      </c>
      <c r="F438" s="102">
        <f t="shared" si="36"/>
        <v>4</v>
      </c>
      <c r="G438" s="103">
        <v>159</v>
      </c>
      <c r="H438" s="75" t="s">
        <v>7</v>
      </c>
      <c r="I438" s="75" t="s">
        <v>8</v>
      </c>
      <c r="J438" s="75" t="s">
        <v>7</v>
      </c>
    </row>
    <row r="439" spans="1:10" ht="15" customHeight="1" x14ac:dyDescent="0.3">
      <c r="A439" s="75" t="str">
        <f t="shared" si="27"/>
        <v>S100/Ne60</v>
      </c>
      <c r="B439" s="101" t="s">
        <v>591</v>
      </c>
      <c r="C439" s="101" t="s">
        <v>592</v>
      </c>
      <c r="D439" s="102">
        <v>4</v>
      </c>
      <c r="E439" s="101" t="s">
        <v>6</v>
      </c>
      <c r="F439" s="103">
        <v>60</v>
      </c>
      <c r="G439" s="103">
        <v>152</v>
      </c>
      <c r="H439" s="72" t="s">
        <v>7</v>
      </c>
      <c r="I439" s="72" t="s">
        <v>8</v>
      </c>
      <c r="J439" s="72" t="s">
        <v>7</v>
      </c>
    </row>
    <row r="440" spans="1:10" ht="15" customHeight="1" x14ac:dyDescent="0.3">
      <c r="A440" s="75" t="str">
        <f t="shared" si="27"/>
        <v>S150/Al4</v>
      </c>
      <c r="B440" s="101" t="s">
        <v>720</v>
      </c>
      <c r="C440" s="101" t="s">
        <v>721</v>
      </c>
      <c r="D440" s="102">
        <v>4</v>
      </c>
      <c r="E440" s="101" t="s">
        <v>6</v>
      </c>
      <c r="F440" s="102">
        <f>D440</f>
        <v>4</v>
      </c>
      <c r="G440" s="103">
        <v>178</v>
      </c>
      <c r="H440" s="75" t="s">
        <v>7</v>
      </c>
      <c r="I440" s="75" t="s">
        <v>8</v>
      </c>
      <c r="J440" s="75" t="s">
        <v>7</v>
      </c>
    </row>
    <row r="441" spans="1:10" ht="15" customHeight="1" x14ac:dyDescent="0.3">
      <c r="A441" s="75" t="str">
        <f t="shared" si="27"/>
        <v>S150/Al60</v>
      </c>
      <c r="B441" s="101" t="s">
        <v>720</v>
      </c>
      <c r="C441" s="101" t="s">
        <v>721</v>
      </c>
      <c r="D441" s="102">
        <v>4</v>
      </c>
      <c r="E441" s="101" t="s">
        <v>6</v>
      </c>
      <c r="F441" s="103">
        <v>60</v>
      </c>
      <c r="G441" s="103">
        <v>170</v>
      </c>
      <c r="H441" s="72" t="s">
        <v>7</v>
      </c>
      <c r="I441" s="72" t="s">
        <v>8</v>
      </c>
      <c r="J441" s="72" t="s">
        <v>7</v>
      </c>
    </row>
    <row r="442" spans="1:10" ht="15" customHeight="1" x14ac:dyDescent="0.3">
      <c r="A442" s="75" t="str">
        <f t="shared" si="27"/>
        <v>S150/Ne60</v>
      </c>
      <c r="B442" s="101" t="s">
        <v>773</v>
      </c>
      <c r="C442" s="101" t="s">
        <v>774</v>
      </c>
      <c r="D442" s="102">
        <v>4</v>
      </c>
      <c r="E442" s="101" t="s">
        <v>6</v>
      </c>
      <c r="F442" s="103">
        <v>60</v>
      </c>
      <c r="G442" s="103">
        <v>211</v>
      </c>
      <c r="H442" s="75" t="s">
        <v>7</v>
      </c>
      <c r="I442" s="75" t="s">
        <v>8</v>
      </c>
      <c r="J442" s="75" t="s">
        <v>7</v>
      </c>
    </row>
    <row r="443" spans="1:10" ht="15" customHeight="1" x14ac:dyDescent="0.3">
      <c r="A443" s="75" t="str">
        <f t="shared" si="27"/>
        <v>S150/Ne4</v>
      </c>
      <c r="B443" s="101" t="s">
        <v>773</v>
      </c>
      <c r="C443" s="101" t="s">
        <v>774</v>
      </c>
      <c r="D443" s="102">
        <v>4</v>
      </c>
      <c r="E443" s="101" t="s">
        <v>6</v>
      </c>
      <c r="F443" s="102">
        <f t="shared" ref="F443:F444" si="37">D443</f>
        <v>4</v>
      </c>
      <c r="G443" s="103">
        <v>227</v>
      </c>
      <c r="H443" s="72" t="s">
        <v>7</v>
      </c>
      <c r="I443" s="72" t="s">
        <v>8</v>
      </c>
      <c r="J443" s="72" t="s">
        <v>7</v>
      </c>
    </row>
    <row r="444" spans="1:10" ht="15" customHeight="1" x14ac:dyDescent="0.3">
      <c r="A444" s="75" t="str">
        <f t="shared" si="27"/>
        <v>S100/s/Al1</v>
      </c>
      <c r="B444" s="101" t="s">
        <v>597</v>
      </c>
      <c r="C444" s="101" t="s">
        <v>598</v>
      </c>
      <c r="D444" s="102">
        <v>1</v>
      </c>
      <c r="E444" s="101" t="s">
        <v>35</v>
      </c>
      <c r="F444" s="102">
        <f t="shared" si="37"/>
        <v>1</v>
      </c>
      <c r="G444" s="103">
        <v>47</v>
      </c>
      <c r="H444" s="75" t="s">
        <v>7</v>
      </c>
      <c r="I444" s="75" t="s">
        <v>8</v>
      </c>
      <c r="J444" s="75" t="s">
        <v>7</v>
      </c>
    </row>
    <row r="445" spans="1:10" ht="15" customHeight="1" x14ac:dyDescent="0.3">
      <c r="A445" s="75" t="str">
        <f t="shared" si="27"/>
        <v>S100/s/Al156</v>
      </c>
      <c r="B445" s="101" t="s">
        <v>597</v>
      </c>
      <c r="C445" s="101" t="s">
        <v>598</v>
      </c>
      <c r="D445" s="102">
        <v>1</v>
      </c>
      <c r="E445" s="101" t="s">
        <v>35</v>
      </c>
      <c r="F445" s="103">
        <v>156</v>
      </c>
      <c r="G445" s="103">
        <v>42</v>
      </c>
      <c r="H445" s="72" t="s">
        <v>7</v>
      </c>
      <c r="I445" s="72" t="s">
        <v>8</v>
      </c>
      <c r="J445" s="72" t="s">
        <v>7</v>
      </c>
    </row>
    <row r="446" spans="1:10" ht="15" customHeight="1" x14ac:dyDescent="0.3">
      <c r="A446" s="75" t="str">
        <f t="shared" si="27"/>
        <v>S134/s/Al4</v>
      </c>
      <c r="B446" s="101" t="s">
        <v>706</v>
      </c>
      <c r="C446" s="101" t="s">
        <v>707</v>
      </c>
      <c r="D446" s="102">
        <v>4</v>
      </c>
      <c r="E446" s="101" t="s">
        <v>6</v>
      </c>
      <c r="F446" s="103">
        <v>4</v>
      </c>
      <c r="G446" s="103">
        <v>442</v>
      </c>
      <c r="H446" s="75" t="s">
        <v>7</v>
      </c>
      <c r="I446" s="75" t="s">
        <v>8</v>
      </c>
      <c r="J446" s="75" t="s">
        <v>7</v>
      </c>
    </row>
    <row r="447" spans="1:10" ht="15" customHeight="1" x14ac:dyDescent="0.3">
      <c r="A447" s="75" t="str">
        <f t="shared" si="27"/>
        <v>S134/s/Al1</v>
      </c>
      <c r="B447" s="101" t="s">
        <v>706</v>
      </c>
      <c r="C447" s="101" t="s">
        <v>707</v>
      </c>
      <c r="D447" s="102">
        <v>1</v>
      </c>
      <c r="E447" s="101" t="s">
        <v>6</v>
      </c>
      <c r="F447" s="102">
        <v>1</v>
      </c>
      <c r="G447" s="103">
        <v>473</v>
      </c>
      <c r="H447" s="72" t="s">
        <v>7</v>
      </c>
      <c r="I447" s="72" t="s">
        <v>8</v>
      </c>
      <c r="J447" s="72" t="s">
        <v>7</v>
      </c>
    </row>
    <row r="448" spans="1:10" ht="15" customHeight="1" x14ac:dyDescent="0.3">
      <c r="A448" s="75" t="str">
        <f t="shared" si="27"/>
        <v>S101/Nat4</v>
      </c>
      <c r="B448" s="101" t="s">
        <v>611</v>
      </c>
      <c r="C448" s="101" t="s">
        <v>612</v>
      </c>
      <c r="D448" s="102">
        <v>4</v>
      </c>
      <c r="E448" s="101" t="s">
        <v>6</v>
      </c>
      <c r="F448" s="102">
        <f t="shared" ref="F448" si="38">D448</f>
        <v>4</v>
      </c>
      <c r="G448" s="103">
        <v>245</v>
      </c>
      <c r="H448" s="75" t="s">
        <v>7</v>
      </c>
      <c r="I448" s="75" t="s">
        <v>8</v>
      </c>
      <c r="J448" s="75" t="s">
        <v>7</v>
      </c>
    </row>
    <row r="449" spans="1:10" ht="15" customHeight="1" x14ac:dyDescent="0.3">
      <c r="A449" s="75" t="str">
        <f t="shared" si="27"/>
        <v>S101/Nat60</v>
      </c>
      <c r="B449" s="101" t="s">
        <v>611</v>
      </c>
      <c r="C449" s="101" t="s">
        <v>612</v>
      </c>
      <c r="D449" s="102">
        <v>4</v>
      </c>
      <c r="E449" s="101" t="s">
        <v>6</v>
      </c>
      <c r="F449" s="103">
        <v>60</v>
      </c>
      <c r="G449" s="103">
        <v>220</v>
      </c>
      <c r="H449" s="72" t="s">
        <v>7</v>
      </c>
      <c r="I449" s="72" t="s">
        <v>8</v>
      </c>
      <c r="J449" s="72" t="s">
        <v>7</v>
      </c>
    </row>
    <row r="450" spans="1:10" ht="15" customHeight="1" x14ac:dyDescent="0.3">
      <c r="A450" s="75" t="str">
        <f t="shared" si="27"/>
        <v>S100/D60</v>
      </c>
      <c r="B450" s="101" t="s">
        <v>503</v>
      </c>
      <c r="C450" s="101" t="s">
        <v>504</v>
      </c>
      <c r="D450" s="102">
        <v>4</v>
      </c>
      <c r="E450" s="101" t="s">
        <v>6</v>
      </c>
      <c r="F450" s="103">
        <v>60</v>
      </c>
      <c r="G450" s="103">
        <v>152</v>
      </c>
      <c r="H450" s="75" t="s">
        <v>7</v>
      </c>
      <c r="I450" s="75" t="s">
        <v>8</v>
      </c>
      <c r="J450" s="75" t="s">
        <v>7</v>
      </c>
    </row>
    <row r="451" spans="1:10" ht="15" customHeight="1" x14ac:dyDescent="0.3">
      <c r="A451" s="75" t="str">
        <f t="shared" ref="A451:A514" si="39">_xlfn.CONCAT(B451,F451)</f>
        <v>S100/D4</v>
      </c>
      <c r="B451" s="101" t="s">
        <v>503</v>
      </c>
      <c r="C451" s="101" t="s">
        <v>504</v>
      </c>
      <c r="D451" s="102">
        <v>4</v>
      </c>
      <c r="E451" s="101" t="s">
        <v>6</v>
      </c>
      <c r="F451" s="102">
        <f t="shared" ref="F451:F452" si="40">D451</f>
        <v>4</v>
      </c>
      <c r="G451" s="103">
        <v>159</v>
      </c>
      <c r="H451" s="72" t="s">
        <v>7</v>
      </c>
      <c r="I451" s="72" t="s">
        <v>8</v>
      </c>
      <c r="J451" s="72" t="s">
        <v>7</v>
      </c>
    </row>
    <row r="452" spans="1:10" ht="15" customHeight="1" x14ac:dyDescent="0.3">
      <c r="A452" s="75" t="str">
        <f t="shared" si="39"/>
        <v>S100/Z4</v>
      </c>
      <c r="B452" s="101" t="s">
        <v>609</v>
      </c>
      <c r="C452" s="101" t="s">
        <v>610</v>
      </c>
      <c r="D452" s="102">
        <v>4</v>
      </c>
      <c r="E452" s="101" t="s">
        <v>6</v>
      </c>
      <c r="F452" s="102">
        <f t="shared" si="40"/>
        <v>4</v>
      </c>
      <c r="G452" s="103">
        <v>252</v>
      </c>
      <c r="H452" s="75" t="s">
        <v>7</v>
      </c>
      <c r="I452" s="75" t="s">
        <v>8</v>
      </c>
      <c r="J452" s="75" t="s">
        <v>7</v>
      </c>
    </row>
    <row r="453" spans="1:10" ht="15" customHeight="1" x14ac:dyDescent="0.3">
      <c r="A453" s="75" t="str">
        <f t="shared" si="39"/>
        <v>S100/Z60</v>
      </c>
      <c r="B453" s="101" t="s">
        <v>609</v>
      </c>
      <c r="C453" s="101" t="s">
        <v>610</v>
      </c>
      <c r="D453" s="102">
        <v>4</v>
      </c>
      <c r="E453" s="101" t="s">
        <v>6</v>
      </c>
      <c r="F453" s="103">
        <v>60</v>
      </c>
      <c r="G453" s="103">
        <v>233</v>
      </c>
      <c r="H453" s="72" t="s">
        <v>7</v>
      </c>
      <c r="I453" s="72" t="s">
        <v>8</v>
      </c>
      <c r="J453" s="72" t="s">
        <v>7</v>
      </c>
    </row>
    <row r="454" spans="1:10" ht="15" customHeight="1" x14ac:dyDescent="0.3">
      <c r="A454" s="75" t="str">
        <f t="shared" si="39"/>
        <v>S100/c/Nat152</v>
      </c>
      <c r="B454" s="101" t="s">
        <v>499</v>
      </c>
      <c r="C454" s="101" t="s">
        <v>500</v>
      </c>
      <c r="D454" s="102">
        <v>1</v>
      </c>
      <c r="E454" s="101" t="s">
        <v>35</v>
      </c>
      <c r="F454" s="103">
        <v>152</v>
      </c>
      <c r="G454" s="103">
        <v>42</v>
      </c>
      <c r="H454" s="75" t="s">
        <v>7</v>
      </c>
      <c r="I454" s="75" t="s">
        <v>8</v>
      </c>
      <c r="J454" s="75" t="s">
        <v>7</v>
      </c>
    </row>
    <row r="455" spans="1:10" ht="15" customHeight="1" x14ac:dyDescent="0.3">
      <c r="A455" s="75" t="str">
        <f t="shared" si="39"/>
        <v>S100/c/Nat1</v>
      </c>
      <c r="B455" s="101" t="s">
        <v>499</v>
      </c>
      <c r="C455" s="101" t="s">
        <v>500</v>
      </c>
      <c r="D455" s="102">
        <v>1</v>
      </c>
      <c r="E455" s="101" t="s">
        <v>35</v>
      </c>
      <c r="F455" s="102">
        <f t="shared" ref="F455:F456" si="41">D455</f>
        <v>1</v>
      </c>
      <c r="G455" s="103">
        <v>47</v>
      </c>
      <c r="H455" s="72" t="s">
        <v>7</v>
      </c>
      <c r="I455" s="72" t="s">
        <v>8</v>
      </c>
      <c r="J455" s="72" t="s">
        <v>7</v>
      </c>
    </row>
    <row r="456" spans="1:10" ht="15" customHeight="1" x14ac:dyDescent="0.3">
      <c r="A456" s="75" t="str">
        <f t="shared" si="39"/>
        <v>S100/s/Ne1</v>
      </c>
      <c r="B456" s="101" t="s">
        <v>603</v>
      </c>
      <c r="C456" s="101" t="s">
        <v>604</v>
      </c>
      <c r="D456" s="102">
        <v>1</v>
      </c>
      <c r="E456" s="101" t="s">
        <v>35</v>
      </c>
      <c r="F456" s="102">
        <f t="shared" si="41"/>
        <v>1</v>
      </c>
      <c r="G456" s="103">
        <v>47</v>
      </c>
      <c r="H456" s="75" t="s">
        <v>7</v>
      </c>
      <c r="I456" s="75" t="s">
        <v>8</v>
      </c>
      <c r="J456" s="75" t="s">
        <v>7</v>
      </c>
    </row>
    <row r="457" spans="1:10" ht="15" customHeight="1" x14ac:dyDescent="0.3">
      <c r="A457" s="75" t="str">
        <f t="shared" si="39"/>
        <v>S100/s/Ne156</v>
      </c>
      <c r="B457" s="101" t="s">
        <v>603</v>
      </c>
      <c r="C457" s="101" t="s">
        <v>604</v>
      </c>
      <c r="D457" s="102">
        <v>1</v>
      </c>
      <c r="E457" s="101" t="s">
        <v>35</v>
      </c>
      <c r="F457" s="103">
        <v>156</v>
      </c>
      <c r="G457" s="103">
        <v>42</v>
      </c>
      <c r="H457" s="72" t="s">
        <v>7</v>
      </c>
      <c r="I457" s="72" t="s">
        <v>8</v>
      </c>
      <c r="J457" s="72" t="s">
        <v>7</v>
      </c>
    </row>
    <row r="458" spans="1:10" ht="15" customHeight="1" x14ac:dyDescent="0.3">
      <c r="A458" s="75" t="str">
        <f t="shared" si="39"/>
        <v>S100/s/Nat156</v>
      </c>
      <c r="B458" s="101" t="s">
        <v>601</v>
      </c>
      <c r="C458" s="101" t="s">
        <v>602</v>
      </c>
      <c r="D458" s="102">
        <v>1</v>
      </c>
      <c r="E458" s="101" t="s">
        <v>35</v>
      </c>
      <c r="F458" s="103">
        <v>156</v>
      </c>
      <c r="G458" s="103">
        <v>42</v>
      </c>
      <c r="H458" s="75" t="s">
        <v>7</v>
      </c>
      <c r="I458" s="75" t="s">
        <v>8</v>
      </c>
      <c r="J458" s="75" t="s">
        <v>7</v>
      </c>
    </row>
    <row r="459" spans="1:10" ht="15" customHeight="1" x14ac:dyDescent="0.3">
      <c r="A459" s="75" t="str">
        <f t="shared" si="39"/>
        <v>S100/s/Nat1</v>
      </c>
      <c r="B459" s="101" t="s">
        <v>601</v>
      </c>
      <c r="C459" s="101" t="s">
        <v>602</v>
      </c>
      <c r="D459" s="102">
        <v>1</v>
      </c>
      <c r="E459" s="101" t="s">
        <v>35</v>
      </c>
      <c r="F459" s="102">
        <f t="shared" ref="F459:F460" si="42">D459</f>
        <v>1</v>
      </c>
      <c r="G459" s="103">
        <v>47</v>
      </c>
      <c r="H459" s="72" t="s">
        <v>7</v>
      </c>
      <c r="I459" s="72" t="s">
        <v>8</v>
      </c>
      <c r="J459" s="72" t="s">
        <v>7</v>
      </c>
    </row>
    <row r="460" spans="1:10" ht="15" customHeight="1" x14ac:dyDescent="0.3">
      <c r="A460" s="75" t="str">
        <f t="shared" si="39"/>
        <v>S120/s/Al1</v>
      </c>
      <c r="B460" s="101" t="s">
        <v>690</v>
      </c>
      <c r="C460" s="101" t="s">
        <v>691</v>
      </c>
      <c r="D460" s="102">
        <v>1</v>
      </c>
      <c r="E460" s="101" t="s">
        <v>35</v>
      </c>
      <c r="F460" s="102">
        <f t="shared" si="42"/>
        <v>1</v>
      </c>
      <c r="G460" s="103">
        <v>57</v>
      </c>
      <c r="H460" s="75" t="s">
        <v>7</v>
      </c>
      <c r="I460" s="75" t="s">
        <v>8</v>
      </c>
      <c r="J460" s="75" t="s">
        <v>7</v>
      </c>
    </row>
    <row r="461" spans="1:10" ht="15" customHeight="1" x14ac:dyDescent="0.3">
      <c r="A461" s="75" t="str">
        <f t="shared" si="39"/>
        <v>S120/s/Al132</v>
      </c>
      <c r="B461" s="101" t="s">
        <v>690</v>
      </c>
      <c r="C461" s="101" t="s">
        <v>691</v>
      </c>
      <c r="D461" s="102">
        <v>1</v>
      </c>
      <c r="E461" s="101" t="s">
        <v>35</v>
      </c>
      <c r="F461" s="103">
        <v>132</v>
      </c>
      <c r="G461" s="103">
        <v>52</v>
      </c>
      <c r="H461" s="72" t="s">
        <v>7</v>
      </c>
      <c r="I461" s="72" t="s">
        <v>8</v>
      </c>
      <c r="J461" s="72" t="s">
        <v>7</v>
      </c>
    </row>
    <row r="462" spans="1:10" ht="15" customHeight="1" x14ac:dyDescent="0.3">
      <c r="A462" s="75" t="str">
        <f t="shared" si="39"/>
        <v>S120/s/Ne132</v>
      </c>
      <c r="B462" s="101" t="s">
        <v>696</v>
      </c>
      <c r="C462" s="101" t="s">
        <v>697</v>
      </c>
      <c r="D462" s="102">
        <v>1</v>
      </c>
      <c r="E462" s="101" t="s">
        <v>35</v>
      </c>
      <c r="F462" s="103">
        <v>132</v>
      </c>
      <c r="G462" s="103">
        <v>52</v>
      </c>
      <c r="H462" s="75" t="s">
        <v>7</v>
      </c>
      <c r="I462" s="75" t="s">
        <v>8</v>
      </c>
      <c r="J462" s="75" t="s">
        <v>7</v>
      </c>
    </row>
    <row r="463" spans="1:10" ht="15" customHeight="1" x14ac:dyDescent="0.3">
      <c r="A463" s="75" t="str">
        <f t="shared" si="39"/>
        <v>S120/s/Ne1</v>
      </c>
      <c r="B463" s="101" t="s">
        <v>696</v>
      </c>
      <c r="C463" s="101" t="s">
        <v>697</v>
      </c>
      <c r="D463" s="102">
        <v>1</v>
      </c>
      <c r="E463" s="101" t="s">
        <v>35</v>
      </c>
      <c r="F463" s="102">
        <f t="shared" ref="F463:F464" si="43">D463</f>
        <v>1</v>
      </c>
      <c r="G463" s="103">
        <v>57</v>
      </c>
      <c r="H463" s="72" t="s">
        <v>7</v>
      </c>
      <c r="I463" s="72" t="s">
        <v>8</v>
      </c>
      <c r="J463" s="72" t="s">
        <v>7</v>
      </c>
    </row>
    <row r="464" spans="1:10" ht="15" customHeight="1" x14ac:dyDescent="0.3">
      <c r="A464" s="75" t="str">
        <f t="shared" si="39"/>
        <v>S150/s/Al1</v>
      </c>
      <c r="B464" s="101" t="s">
        <v>783</v>
      </c>
      <c r="C464" s="101" t="s">
        <v>784</v>
      </c>
      <c r="D464" s="102">
        <v>1</v>
      </c>
      <c r="E464" s="101" t="s">
        <v>35</v>
      </c>
      <c r="F464" s="102">
        <f t="shared" si="43"/>
        <v>1</v>
      </c>
      <c r="G464" s="103">
        <v>63</v>
      </c>
      <c r="H464" s="75" t="s">
        <v>7</v>
      </c>
      <c r="I464" s="75" t="s">
        <v>8</v>
      </c>
      <c r="J464" s="75" t="s">
        <v>7</v>
      </c>
    </row>
    <row r="465" spans="1:10" ht="15" customHeight="1" x14ac:dyDescent="0.3">
      <c r="A465" s="75" t="str">
        <f t="shared" si="39"/>
        <v>S150/s/Al104</v>
      </c>
      <c r="B465" s="101" t="s">
        <v>783</v>
      </c>
      <c r="C465" s="101" t="s">
        <v>784</v>
      </c>
      <c r="D465" s="102">
        <v>1</v>
      </c>
      <c r="E465" s="101" t="s">
        <v>35</v>
      </c>
      <c r="F465" s="103">
        <v>104</v>
      </c>
      <c r="G465" s="103">
        <v>57</v>
      </c>
      <c r="H465" s="72" t="s">
        <v>7</v>
      </c>
      <c r="I465" s="72" t="s">
        <v>8</v>
      </c>
      <c r="J465" s="72" t="s">
        <v>7</v>
      </c>
    </row>
    <row r="466" spans="1:10" ht="15" customHeight="1" x14ac:dyDescent="0.3">
      <c r="A466" s="75" t="str">
        <f t="shared" si="39"/>
        <v>S150/s/Ne104</v>
      </c>
      <c r="B466" s="101" t="s">
        <v>791</v>
      </c>
      <c r="C466" s="101" t="s">
        <v>792</v>
      </c>
      <c r="D466" s="102">
        <v>1</v>
      </c>
      <c r="E466" s="101" t="s">
        <v>35</v>
      </c>
      <c r="F466" s="103">
        <v>104</v>
      </c>
      <c r="G466" s="103">
        <v>57</v>
      </c>
      <c r="H466" s="75" t="s">
        <v>7</v>
      </c>
      <c r="I466" s="75" t="s">
        <v>8</v>
      </c>
      <c r="J466" s="75" t="s">
        <v>7</v>
      </c>
    </row>
    <row r="467" spans="1:10" ht="15" customHeight="1" x14ac:dyDescent="0.3">
      <c r="A467" s="75" t="str">
        <f t="shared" si="39"/>
        <v>S150/s/Ne1</v>
      </c>
      <c r="B467" s="101" t="s">
        <v>791</v>
      </c>
      <c r="C467" s="101" t="s">
        <v>792</v>
      </c>
      <c r="D467" s="102">
        <v>1</v>
      </c>
      <c r="E467" s="101" t="s">
        <v>35</v>
      </c>
      <c r="F467" s="102">
        <f t="shared" ref="F467:F468" si="44">D467</f>
        <v>1</v>
      </c>
      <c r="G467" s="103">
        <v>63</v>
      </c>
      <c r="H467" s="72" t="s">
        <v>7</v>
      </c>
      <c r="I467" s="72" t="s">
        <v>8</v>
      </c>
      <c r="J467" s="72" t="s">
        <v>7</v>
      </c>
    </row>
    <row r="468" spans="1:10" ht="15" customHeight="1" x14ac:dyDescent="0.3">
      <c r="A468" s="75" t="str">
        <f t="shared" si="39"/>
        <v>S130/c/Nat1</v>
      </c>
      <c r="B468" s="101" t="s">
        <v>702</v>
      </c>
      <c r="C468" s="101" t="s">
        <v>703</v>
      </c>
      <c r="D468" s="102">
        <v>1</v>
      </c>
      <c r="E468" s="101" t="s">
        <v>6</v>
      </c>
      <c r="F468" s="102">
        <f t="shared" si="44"/>
        <v>1</v>
      </c>
      <c r="G468" s="103">
        <v>473</v>
      </c>
      <c r="H468" s="75" t="s">
        <v>7</v>
      </c>
      <c r="I468" s="75" t="s">
        <v>8</v>
      </c>
      <c r="J468" s="75" t="s">
        <v>7</v>
      </c>
    </row>
    <row r="469" spans="1:10" ht="15" customHeight="1" x14ac:dyDescent="0.3">
      <c r="A469" s="75" t="str">
        <f t="shared" si="39"/>
        <v>S130/c/Nat4</v>
      </c>
      <c r="B469" s="101" t="s">
        <v>702</v>
      </c>
      <c r="C469" s="101" t="s">
        <v>703</v>
      </c>
      <c r="D469" s="102">
        <v>1</v>
      </c>
      <c r="E469" s="101" t="s">
        <v>6</v>
      </c>
      <c r="F469" s="103">
        <v>4</v>
      </c>
      <c r="G469" s="103">
        <v>442</v>
      </c>
      <c r="H469" s="72" t="s">
        <v>7</v>
      </c>
      <c r="I469" s="72" t="s">
        <v>8</v>
      </c>
      <c r="J469" s="72" t="s">
        <v>7</v>
      </c>
    </row>
    <row r="470" spans="1:10" ht="15" customHeight="1" x14ac:dyDescent="0.3">
      <c r="A470" s="75" t="str">
        <f t="shared" si="39"/>
        <v>S134/s/Ne4</v>
      </c>
      <c r="B470" s="101" t="s">
        <v>712</v>
      </c>
      <c r="C470" s="101" t="s">
        <v>713</v>
      </c>
      <c r="D470" s="102">
        <v>1</v>
      </c>
      <c r="E470" s="101" t="s">
        <v>6</v>
      </c>
      <c r="F470" s="103">
        <v>4</v>
      </c>
      <c r="G470" s="103">
        <v>442</v>
      </c>
      <c r="H470" s="75" t="s">
        <v>7</v>
      </c>
      <c r="I470" s="75" t="s">
        <v>8</v>
      </c>
      <c r="J470" s="75" t="s">
        <v>7</v>
      </c>
    </row>
    <row r="471" spans="1:10" ht="15" customHeight="1" x14ac:dyDescent="0.3">
      <c r="A471" s="75" t="str">
        <f t="shared" si="39"/>
        <v>S134/s/Ne1</v>
      </c>
      <c r="B471" s="101" t="s">
        <v>712</v>
      </c>
      <c r="C471" s="101" t="s">
        <v>713</v>
      </c>
      <c r="D471" s="102">
        <v>1</v>
      </c>
      <c r="E471" s="101" t="s">
        <v>6</v>
      </c>
      <c r="F471" s="102">
        <f t="shared" ref="F471:F472" si="45">D471</f>
        <v>1</v>
      </c>
      <c r="G471" s="103">
        <v>473</v>
      </c>
      <c r="H471" s="72" t="s">
        <v>7</v>
      </c>
      <c r="I471" s="72" t="s">
        <v>8</v>
      </c>
      <c r="J471" s="72" t="s">
        <v>7</v>
      </c>
    </row>
    <row r="472" spans="1:10" ht="15" customHeight="1" x14ac:dyDescent="0.3">
      <c r="A472" s="75" t="str">
        <f t="shared" si="39"/>
        <v>S134/s/Nat1</v>
      </c>
      <c r="B472" s="101" t="s">
        <v>710</v>
      </c>
      <c r="C472" s="101" t="s">
        <v>711</v>
      </c>
      <c r="D472" s="102">
        <v>1</v>
      </c>
      <c r="E472" s="101" t="s">
        <v>6</v>
      </c>
      <c r="F472" s="102">
        <f t="shared" si="45"/>
        <v>1</v>
      </c>
      <c r="G472" s="103">
        <v>473</v>
      </c>
      <c r="H472" s="75" t="s">
        <v>7</v>
      </c>
      <c r="I472" s="75" t="s">
        <v>8</v>
      </c>
      <c r="J472" s="75" t="s">
        <v>7</v>
      </c>
    </row>
    <row r="473" spans="1:10" ht="15" customHeight="1" x14ac:dyDescent="0.3">
      <c r="A473" s="75" t="str">
        <f t="shared" si="39"/>
        <v>S134/s/Nat4</v>
      </c>
      <c r="B473" s="101" t="s">
        <v>710</v>
      </c>
      <c r="C473" s="101" t="s">
        <v>711</v>
      </c>
      <c r="D473" s="102">
        <v>1</v>
      </c>
      <c r="E473" s="101" t="s">
        <v>6</v>
      </c>
      <c r="F473" s="103">
        <v>4</v>
      </c>
      <c r="G473" s="103">
        <v>442</v>
      </c>
      <c r="H473" s="72" t="s">
        <v>7</v>
      </c>
      <c r="I473" s="72" t="s">
        <v>8</v>
      </c>
      <c r="J473" s="72" t="s">
        <v>7</v>
      </c>
    </row>
    <row r="474" spans="1:10" ht="15" customHeight="1" x14ac:dyDescent="0.3">
      <c r="A474" s="75" t="str">
        <f t="shared" si="39"/>
        <v>S100/Al4</v>
      </c>
      <c r="B474" s="101" t="s">
        <v>493</v>
      </c>
      <c r="C474" s="101" t="s">
        <v>494</v>
      </c>
      <c r="D474" s="102">
        <v>4</v>
      </c>
      <c r="E474" s="101" t="s">
        <v>6</v>
      </c>
      <c r="F474" s="102">
        <f>D474</f>
        <v>4</v>
      </c>
      <c r="G474" s="103">
        <v>127</v>
      </c>
      <c r="H474" s="75" t="s">
        <v>7</v>
      </c>
      <c r="I474" s="75" t="s">
        <v>8</v>
      </c>
      <c r="J474" s="75" t="s">
        <v>7</v>
      </c>
    </row>
    <row r="475" spans="1:10" ht="15" customHeight="1" x14ac:dyDescent="0.3">
      <c r="A475" s="75" t="str">
        <f t="shared" si="39"/>
        <v>S100/Al60</v>
      </c>
      <c r="B475" s="101" t="s">
        <v>493</v>
      </c>
      <c r="C475" s="101" t="s">
        <v>494</v>
      </c>
      <c r="D475" s="102">
        <v>4</v>
      </c>
      <c r="E475" s="101" t="s">
        <v>6</v>
      </c>
      <c r="F475" s="103">
        <v>60</v>
      </c>
      <c r="G475" s="103">
        <v>121</v>
      </c>
      <c r="H475" s="72" t="s">
        <v>7</v>
      </c>
      <c r="I475" s="72" t="s">
        <v>8</v>
      </c>
      <c r="J475" s="72" t="s">
        <v>7</v>
      </c>
    </row>
    <row r="476" spans="1:10" ht="15" customHeight="1" x14ac:dyDescent="0.3">
      <c r="A476" s="75" t="str">
        <f t="shared" si="39"/>
        <v>S100/e/031</v>
      </c>
      <c r="B476" s="101" t="s">
        <v>507</v>
      </c>
      <c r="C476" s="101" t="s">
        <v>508</v>
      </c>
      <c r="D476" s="102">
        <v>1</v>
      </c>
      <c r="E476" s="101" t="s">
        <v>35</v>
      </c>
      <c r="F476" s="102">
        <f>D476</f>
        <v>1</v>
      </c>
      <c r="G476" s="103">
        <v>18</v>
      </c>
      <c r="H476" s="75" t="s">
        <v>7</v>
      </c>
      <c r="I476" s="75" t="s">
        <v>8</v>
      </c>
      <c r="J476" s="75" t="s">
        <v>7</v>
      </c>
    </row>
    <row r="477" spans="1:10" ht="15" customHeight="1" x14ac:dyDescent="0.3">
      <c r="A477" s="75" t="str">
        <f t="shared" si="39"/>
        <v>S100/e/03250</v>
      </c>
      <c r="B477" s="101" t="s">
        <v>507</v>
      </c>
      <c r="C477" s="101" t="s">
        <v>508</v>
      </c>
      <c r="D477" s="102">
        <v>1</v>
      </c>
      <c r="E477" s="101" t="s">
        <v>35</v>
      </c>
      <c r="F477" s="103">
        <v>250</v>
      </c>
      <c r="G477" s="103">
        <v>17</v>
      </c>
      <c r="H477" s="72" t="s">
        <v>7</v>
      </c>
      <c r="I477" s="72" t="s">
        <v>8</v>
      </c>
      <c r="J477" s="72" t="s">
        <v>7</v>
      </c>
    </row>
    <row r="478" spans="1:10" ht="15" customHeight="1" x14ac:dyDescent="0.3">
      <c r="A478" s="75" t="str">
        <f t="shared" si="39"/>
        <v>S150/e/03250</v>
      </c>
      <c r="B478" s="101" t="s">
        <v>733</v>
      </c>
      <c r="C478" s="101" t="s">
        <v>734</v>
      </c>
      <c r="D478" s="102">
        <v>1</v>
      </c>
      <c r="E478" s="101" t="s">
        <v>35</v>
      </c>
      <c r="F478" s="103">
        <v>250</v>
      </c>
      <c r="G478" s="103">
        <v>17</v>
      </c>
      <c r="H478" s="75" t="s">
        <v>7</v>
      </c>
      <c r="I478" s="75" t="s">
        <v>8</v>
      </c>
      <c r="J478" s="75" t="s">
        <v>7</v>
      </c>
    </row>
    <row r="479" spans="1:10" ht="15" customHeight="1" x14ac:dyDescent="0.3">
      <c r="A479" s="75" t="str">
        <f t="shared" si="39"/>
        <v>S150/e/031</v>
      </c>
      <c r="B479" s="101" t="s">
        <v>733</v>
      </c>
      <c r="C479" s="101" t="s">
        <v>734</v>
      </c>
      <c r="D479" s="102">
        <v>1</v>
      </c>
      <c r="E479" s="101" t="s">
        <v>35</v>
      </c>
      <c r="F479" s="102">
        <f t="shared" ref="F479:F480" si="46">D479</f>
        <v>1</v>
      </c>
      <c r="G479" s="103">
        <v>18</v>
      </c>
      <c r="H479" s="72" t="s">
        <v>7</v>
      </c>
      <c r="I479" s="72" t="s">
        <v>8</v>
      </c>
      <c r="J479" s="72" t="s">
        <v>7</v>
      </c>
    </row>
    <row r="480" spans="1:10" ht="15" customHeight="1" x14ac:dyDescent="0.3">
      <c r="A480" s="75" t="str">
        <f t="shared" si="39"/>
        <v>S100/a/Al1</v>
      </c>
      <c r="B480" s="101" t="s">
        <v>487</v>
      </c>
      <c r="C480" s="101" t="s">
        <v>488</v>
      </c>
      <c r="D480" s="102">
        <v>1</v>
      </c>
      <c r="E480" s="101" t="s">
        <v>35</v>
      </c>
      <c r="F480" s="102">
        <f t="shared" si="46"/>
        <v>1</v>
      </c>
      <c r="G480" s="103">
        <v>47</v>
      </c>
      <c r="H480" s="75" t="s">
        <v>7</v>
      </c>
      <c r="I480" s="75" t="s">
        <v>8</v>
      </c>
      <c r="J480" s="75" t="s">
        <v>7</v>
      </c>
    </row>
    <row r="481" spans="1:10" ht="15" customHeight="1" x14ac:dyDescent="0.3">
      <c r="A481" s="75" t="str">
        <f t="shared" si="39"/>
        <v>S100/a/Al152</v>
      </c>
      <c r="B481" s="101" t="s">
        <v>487</v>
      </c>
      <c r="C481" s="101" t="s">
        <v>488</v>
      </c>
      <c r="D481" s="102">
        <v>1</v>
      </c>
      <c r="E481" s="101" t="s">
        <v>35</v>
      </c>
      <c r="F481" s="103">
        <v>152</v>
      </c>
      <c r="G481" s="103">
        <v>42</v>
      </c>
      <c r="H481" s="72" t="s">
        <v>7</v>
      </c>
      <c r="I481" s="72" t="s">
        <v>8</v>
      </c>
      <c r="J481" s="72" t="s">
        <v>7</v>
      </c>
    </row>
    <row r="482" spans="1:10" ht="15" customHeight="1" x14ac:dyDescent="0.3">
      <c r="A482" s="75" t="str">
        <f t="shared" si="39"/>
        <v>S100/a/Ne152</v>
      </c>
      <c r="B482" s="101" t="s">
        <v>491</v>
      </c>
      <c r="C482" s="101" t="s">
        <v>492</v>
      </c>
      <c r="D482" s="102">
        <v>1</v>
      </c>
      <c r="E482" s="101" t="s">
        <v>35</v>
      </c>
      <c r="F482" s="103">
        <v>152</v>
      </c>
      <c r="G482" s="103">
        <v>42</v>
      </c>
      <c r="H482" s="75" t="s">
        <v>7</v>
      </c>
      <c r="I482" s="75" t="s">
        <v>8</v>
      </c>
      <c r="J482" s="75" t="s">
        <v>7</v>
      </c>
    </row>
    <row r="483" spans="1:10" ht="15" customHeight="1" x14ac:dyDescent="0.3">
      <c r="A483" s="75" t="str">
        <f t="shared" si="39"/>
        <v>S100/a/Ne1</v>
      </c>
      <c r="B483" s="101" t="s">
        <v>491</v>
      </c>
      <c r="C483" s="101" t="s">
        <v>492</v>
      </c>
      <c r="D483" s="102">
        <v>1</v>
      </c>
      <c r="E483" s="101" t="s">
        <v>35</v>
      </c>
      <c r="F483" s="102">
        <f t="shared" ref="F483:F484" si="47">D483</f>
        <v>1</v>
      </c>
      <c r="G483" s="103">
        <v>47</v>
      </c>
      <c r="H483" s="72" t="s">
        <v>7</v>
      </c>
      <c r="I483" s="72" t="s">
        <v>8</v>
      </c>
      <c r="J483" s="72" t="s">
        <v>7</v>
      </c>
    </row>
    <row r="484" spans="1:10" ht="15" customHeight="1" x14ac:dyDescent="0.3">
      <c r="A484" s="75" t="str">
        <f t="shared" si="39"/>
        <v>S150/a/Al1</v>
      </c>
      <c r="B484" s="101" t="s">
        <v>714</v>
      </c>
      <c r="C484" s="101" t="s">
        <v>715</v>
      </c>
      <c r="D484" s="102">
        <v>1</v>
      </c>
      <c r="E484" s="101" t="s">
        <v>35</v>
      </c>
      <c r="F484" s="102">
        <f t="shared" si="47"/>
        <v>1</v>
      </c>
      <c r="G484" s="103">
        <v>63</v>
      </c>
      <c r="H484" s="75" t="s">
        <v>7</v>
      </c>
      <c r="I484" s="75" t="s">
        <v>8</v>
      </c>
      <c r="J484" s="75" t="s">
        <v>7</v>
      </c>
    </row>
    <row r="485" spans="1:10" ht="15" customHeight="1" x14ac:dyDescent="0.3">
      <c r="A485" s="75" t="str">
        <f t="shared" si="39"/>
        <v>S150/a/Al100</v>
      </c>
      <c r="B485" s="101" t="s">
        <v>714</v>
      </c>
      <c r="C485" s="101" t="s">
        <v>715</v>
      </c>
      <c r="D485" s="102">
        <v>1</v>
      </c>
      <c r="E485" s="101" t="s">
        <v>35</v>
      </c>
      <c r="F485" s="103">
        <v>100</v>
      </c>
      <c r="G485" s="103">
        <v>57</v>
      </c>
      <c r="H485" s="72" t="s">
        <v>7</v>
      </c>
      <c r="I485" s="72" t="s">
        <v>8</v>
      </c>
      <c r="J485" s="72" t="s">
        <v>7</v>
      </c>
    </row>
    <row r="486" spans="1:10" ht="15" customHeight="1" x14ac:dyDescent="0.3">
      <c r="A486" s="75" t="str">
        <f t="shared" si="39"/>
        <v>S150/a/Ne100</v>
      </c>
      <c r="B486" s="101" t="s">
        <v>718</v>
      </c>
      <c r="C486" s="101" t="s">
        <v>719</v>
      </c>
      <c r="D486" s="102">
        <v>1</v>
      </c>
      <c r="E486" s="101" t="s">
        <v>35</v>
      </c>
      <c r="F486" s="103">
        <v>100</v>
      </c>
      <c r="G486" s="103">
        <v>57</v>
      </c>
      <c r="H486" s="75" t="s">
        <v>7</v>
      </c>
      <c r="I486" s="75" t="s">
        <v>8</v>
      </c>
      <c r="J486" s="75" t="s">
        <v>7</v>
      </c>
    </row>
    <row r="487" spans="1:10" ht="15" customHeight="1" x14ac:dyDescent="0.3">
      <c r="A487" s="75" t="str">
        <f t="shared" si="39"/>
        <v>S150/a/Ne1</v>
      </c>
      <c r="B487" s="101" t="s">
        <v>718</v>
      </c>
      <c r="C487" s="101" t="s">
        <v>719</v>
      </c>
      <c r="D487" s="102">
        <v>1</v>
      </c>
      <c r="E487" s="101" t="s">
        <v>35</v>
      </c>
      <c r="F487" s="102">
        <f t="shared" ref="F487:F488" si="48">D487</f>
        <v>1</v>
      </c>
      <c r="G487" s="103">
        <v>63</v>
      </c>
      <c r="H487" s="72" t="s">
        <v>7</v>
      </c>
      <c r="I487" s="72" t="s">
        <v>8</v>
      </c>
      <c r="J487" s="72" t="s">
        <v>7</v>
      </c>
    </row>
    <row r="488" spans="1:10" ht="15" customHeight="1" x14ac:dyDescent="0.3">
      <c r="A488" s="75" t="str">
        <f t="shared" si="39"/>
        <v>S100/c/Al1</v>
      </c>
      <c r="B488" s="101" t="s">
        <v>495</v>
      </c>
      <c r="C488" s="101" t="s">
        <v>496</v>
      </c>
      <c r="D488" s="102">
        <v>1</v>
      </c>
      <c r="E488" s="101" t="s">
        <v>35</v>
      </c>
      <c r="F488" s="102">
        <f t="shared" si="48"/>
        <v>1</v>
      </c>
      <c r="G488" s="103">
        <v>47</v>
      </c>
      <c r="H488" s="75" t="s">
        <v>7</v>
      </c>
      <c r="I488" s="75" t="s">
        <v>8</v>
      </c>
      <c r="J488" s="75" t="s">
        <v>7</v>
      </c>
    </row>
    <row r="489" spans="1:10" ht="15" customHeight="1" x14ac:dyDescent="0.3">
      <c r="A489" s="75" t="str">
        <f t="shared" si="39"/>
        <v>S100/c/Al152</v>
      </c>
      <c r="B489" s="101" t="s">
        <v>495</v>
      </c>
      <c r="C489" s="101" t="s">
        <v>496</v>
      </c>
      <c r="D489" s="102">
        <v>1</v>
      </c>
      <c r="E489" s="101" t="s">
        <v>35</v>
      </c>
      <c r="F489" s="103">
        <v>152</v>
      </c>
      <c r="G489" s="103">
        <v>42</v>
      </c>
      <c r="H489" s="72" t="s">
        <v>7</v>
      </c>
      <c r="I489" s="72" t="s">
        <v>8</v>
      </c>
      <c r="J489" s="72" t="s">
        <v>7</v>
      </c>
    </row>
    <row r="490" spans="1:10" ht="15" customHeight="1" x14ac:dyDescent="0.3">
      <c r="A490" s="75" t="str">
        <f t="shared" si="39"/>
        <v>S100/c/Ne152</v>
      </c>
      <c r="B490" s="101" t="s">
        <v>501</v>
      </c>
      <c r="C490" s="101" t="s">
        <v>502</v>
      </c>
      <c r="D490" s="102">
        <v>1</v>
      </c>
      <c r="E490" s="101" t="s">
        <v>35</v>
      </c>
      <c r="F490" s="103">
        <v>152</v>
      </c>
      <c r="G490" s="103">
        <v>42</v>
      </c>
      <c r="H490" s="75" t="s">
        <v>7</v>
      </c>
      <c r="I490" s="75" t="s">
        <v>8</v>
      </c>
      <c r="J490" s="75" t="s">
        <v>7</v>
      </c>
    </row>
    <row r="491" spans="1:10" ht="15" customHeight="1" x14ac:dyDescent="0.3">
      <c r="A491" s="75" t="str">
        <f t="shared" si="39"/>
        <v>S100/c/Ne1</v>
      </c>
      <c r="B491" s="101" t="s">
        <v>501</v>
      </c>
      <c r="C491" s="101" t="s">
        <v>502</v>
      </c>
      <c r="D491" s="102">
        <v>1</v>
      </c>
      <c r="E491" s="101" t="s">
        <v>35</v>
      </c>
      <c r="F491" s="102">
        <f t="shared" ref="F491:F492" si="49">D491</f>
        <v>1</v>
      </c>
      <c r="G491" s="103">
        <v>47</v>
      </c>
      <c r="H491" s="72" t="s">
        <v>7</v>
      </c>
      <c r="I491" s="72" t="s">
        <v>8</v>
      </c>
      <c r="J491" s="72" t="s">
        <v>7</v>
      </c>
    </row>
    <row r="492" spans="1:10" ht="15" customHeight="1" x14ac:dyDescent="0.3">
      <c r="A492" s="75" t="str">
        <f t="shared" si="39"/>
        <v>S150/c/Al1</v>
      </c>
      <c r="B492" s="101" t="s">
        <v>722</v>
      </c>
      <c r="C492" s="101" t="s">
        <v>723</v>
      </c>
      <c r="D492" s="102">
        <v>1</v>
      </c>
      <c r="E492" s="101" t="s">
        <v>35</v>
      </c>
      <c r="F492" s="102">
        <f t="shared" si="49"/>
        <v>1</v>
      </c>
      <c r="G492" s="103">
        <v>64</v>
      </c>
      <c r="H492" s="75" t="s">
        <v>7</v>
      </c>
      <c r="I492" s="75" t="s">
        <v>8</v>
      </c>
      <c r="J492" s="75" t="s">
        <v>7</v>
      </c>
    </row>
    <row r="493" spans="1:10" ht="15" customHeight="1" x14ac:dyDescent="0.3">
      <c r="A493" s="75" t="str">
        <f t="shared" si="39"/>
        <v>S150/c/Al100</v>
      </c>
      <c r="B493" s="101" t="s">
        <v>722</v>
      </c>
      <c r="C493" s="101" t="s">
        <v>723</v>
      </c>
      <c r="D493" s="102">
        <v>1</v>
      </c>
      <c r="E493" s="101" t="s">
        <v>35</v>
      </c>
      <c r="F493" s="103">
        <v>100</v>
      </c>
      <c r="G493" s="103">
        <v>57</v>
      </c>
      <c r="H493" s="72" t="s">
        <v>7</v>
      </c>
      <c r="I493" s="72" t="s">
        <v>8</v>
      </c>
      <c r="J493" s="72" t="s">
        <v>7</v>
      </c>
    </row>
    <row r="494" spans="1:10" ht="15" customHeight="1" x14ac:dyDescent="0.3">
      <c r="A494" s="75" t="str">
        <f t="shared" si="39"/>
        <v>S150/c/Ne100</v>
      </c>
      <c r="B494" s="101" t="s">
        <v>729</v>
      </c>
      <c r="C494" s="101" t="s">
        <v>730</v>
      </c>
      <c r="D494" s="102">
        <v>1</v>
      </c>
      <c r="E494" s="101" t="s">
        <v>35</v>
      </c>
      <c r="F494" s="103">
        <v>100</v>
      </c>
      <c r="G494" s="103">
        <v>57</v>
      </c>
      <c r="H494" s="75" t="s">
        <v>7</v>
      </c>
      <c r="I494" s="75" t="s">
        <v>8</v>
      </c>
      <c r="J494" s="75" t="s">
        <v>7</v>
      </c>
    </row>
    <row r="495" spans="1:10" ht="15" customHeight="1" x14ac:dyDescent="0.3">
      <c r="A495" s="75" t="str">
        <f t="shared" si="39"/>
        <v>S150/c/Ne1</v>
      </c>
      <c r="B495" s="101" t="s">
        <v>729</v>
      </c>
      <c r="C495" s="101" t="s">
        <v>730</v>
      </c>
      <c r="D495" s="102">
        <v>1</v>
      </c>
      <c r="E495" s="101" t="s">
        <v>35</v>
      </c>
      <c r="F495" s="102">
        <f t="shared" ref="F495:F496" si="50">D495</f>
        <v>1</v>
      </c>
      <c r="G495" s="103">
        <v>64</v>
      </c>
      <c r="H495" s="72" t="s">
        <v>7</v>
      </c>
      <c r="I495" s="72" t="s">
        <v>8</v>
      </c>
      <c r="J495" s="72" t="s">
        <v>7</v>
      </c>
    </row>
    <row r="496" spans="1:10" ht="15" customHeight="1" x14ac:dyDescent="0.3">
      <c r="A496" s="75" t="str">
        <f t="shared" si="39"/>
        <v>S130/c/Al1</v>
      </c>
      <c r="B496" s="101" t="s">
        <v>698</v>
      </c>
      <c r="C496" s="101" t="s">
        <v>699</v>
      </c>
      <c r="D496" s="102">
        <v>1</v>
      </c>
      <c r="E496" s="101" t="s">
        <v>6</v>
      </c>
      <c r="F496" s="102">
        <f t="shared" si="50"/>
        <v>1</v>
      </c>
      <c r="G496" s="103">
        <v>473</v>
      </c>
      <c r="H496" s="75" t="s">
        <v>7</v>
      </c>
      <c r="I496" s="75" t="s">
        <v>8</v>
      </c>
      <c r="J496" s="75" t="s">
        <v>7</v>
      </c>
    </row>
    <row r="497" spans="1:10" ht="15" customHeight="1" x14ac:dyDescent="0.3">
      <c r="A497" s="75" t="str">
        <f t="shared" si="39"/>
        <v>S130/c/Al4</v>
      </c>
      <c r="B497" s="101" t="s">
        <v>698</v>
      </c>
      <c r="C497" s="101" t="s">
        <v>699</v>
      </c>
      <c r="D497" s="102">
        <v>1</v>
      </c>
      <c r="E497" s="101" t="s">
        <v>6</v>
      </c>
      <c r="F497" s="103">
        <v>4</v>
      </c>
      <c r="G497" s="103">
        <v>442</v>
      </c>
      <c r="H497" s="72" t="s">
        <v>7</v>
      </c>
      <c r="I497" s="72" t="s">
        <v>8</v>
      </c>
      <c r="J497" s="72" t="s">
        <v>7</v>
      </c>
    </row>
    <row r="498" spans="1:10" ht="15" customHeight="1" x14ac:dyDescent="0.3">
      <c r="A498" s="75" t="str">
        <f t="shared" si="39"/>
        <v>S130/c/Ne4</v>
      </c>
      <c r="B498" s="101" t="s">
        <v>704</v>
      </c>
      <c r="C498" s="101" t="s">
        <v>705</v>
      </c>
      <c r="D498" s="102">
        <v>1</v>
      </c>
      <c r="E498" s="101" t="s">
        <v>6</v>
      </c>
      <c r="F498" s="103">
        <v>4</v>
      </c>
      <c r="G498" s="103">
        <v>442</v>
      </c>
      <c r="H498" s="75" t="s">
        <v>7</v>
      </c>
      <c r="I498" s="75" t="s">
        <v>8</v>
      </c>
      <c r="J498" s="75" t="s">
        <v>7</v>
      </c>
    </row>
    <row r="499" spans="1:10" ht="15" customHeight="1" x14ac:dyDescent="0.3">
      <c r="A499" s="75" t="str">
        <f t="shared" si="39"/>
        <v>S130/c/Ne1</v>
      </c>
      <c r="B499" s="101" t="s">
        <v>704</v>
      </c>
      <c r="C499" s="101" t="s">
        <v>705</v>
      </c>
      <c r="D499" s="102">
        <v>1</v>
      </c>
      <c r="E499" s="101" t="s">
        <v>6</v>
      </c>
      <c r="F499" s="102">
        <f>D499</f>
        <v>1</v>
      </c>
      <c r="G499" s="103">
        <v>473</v>
      </c>
      <c r="H499" s="72" t="s">
        <v>7</v>
      </c>
      <c r="I499" s="72" t="s">
        <v>8</v>
      </c>
      <c r="J499" s="72" t="s">
        <v>7</v>
      </c>
    </row>
    <row r="500" spans="1:10" ht="15" customHeight="1" x14ac:dyDescent="0.3">
      <c r="A500" s="75" t="str">
        <f t="shared" si="39"/>
        <v>S120/Al60</v>
      </c>
      <c r="B500" s="101" t="s">
        <v>617</v>
      </c>
      <c r="C500" s="101" t="s">
        <v>618</v>
      </c>
      <c r="D500" s="102">
        <v>4</v>
      </c>
      <c r="E500" s="101" t="s">
        <v>6</v>
      </c>
      <c r="F500" s="103">
        <v>60</v>
      </c>
      <c r="G500" s="103">
        <v>162</v>
      </c>
      <c r="H500" s="75" t="s">
        <v>7</v>
      </c>
      <c r="I500" s="75" t="s">
        <v>8</v>
      </c>
      <c r="J500" s="75" t="s">
        <v>7</v>
      </c>
    </row>
    <row r="501" spans="1:10" ht="15" customHeight="1" x14ac:dyDescent="0.3">
      <c r="A501" s="75" t="str">
        <f t="shared" si="39"/>
        <v>S120/Al4</v>
      </c>
      <c r="B501" s="101" t="s">
        <v>617</v>
      </c>
      <c r="C501" s="101" t="s">
        <v>618</v>
      </c>
      <c r="D501" s="102">
        <v>4</v>
      </c>
      <c r="E501" s="101" t="s">
        <v>6</v>
      </c>
      <c r="F501" s="102">
        <f t="shared" ref="F501:F502" si="51">D501</f>
        <v>4</v>
      </c>
      <c r="G501" s="103">
        <v>170</v>
      </c>
      <c r="H501" s="72" t="s">
        <v>7</v>
      </c>
      <c r="I501" s="72" t="s">
        <v>8</v>
      </c>
      <c r="J501" s="72" t="s">
        <v>7</v>
      </c>
    </row>
    <row r="502" spans="1:10" ht="15" customHeight="1" x14ac:dyDescent="0.3">
      <c r="A502" s="75" t="str">
        <f t="shared" si="39"/>
        <v>S120/Ne4</v>
      </c>
      <c r="B502" s="101" t="s">
        <v>684</v>
      </c>
      <c r="C502" s="101" t="s">
        <v>685</v>
      </c>
      <c r="D502" s="102">
        <v>4</v>
      </c>
      <c r="E502" s="101" t="s">
        <v>6</v>
      </c>
      <c r="F502" s="102">
        <f t="shared" si="51"/>
        <v>4</v>
      </c>
      <c r="G502" s="103">
        <v>206</v>
      </c>
      <c r="H502" s="75" t="s">
        <v>7</v>
      </c>
      <c r="I502" s="75" t="s">
        <v>8</v>
      </c>
      <c r="J502" s="75" t="s">
        <v>7</v>
      </c>
    </row>
    <row r="503" spans="1:10" ht="15" customHeight="1" x14ac:dyDescent="0.3">
      <c r="A503" s="75" t="str">
        <f t="shared" si="39"/>
        <v>S120/Ne60</v>
      </c>
      <c r="B503" s="101" t="s">
        <v>684</v>
      </c>
      <c r="C503" s="101" t="s">
        <v>685</v>
      </c>
      <c r="D503" s="102">
        <v>4</v>
      </c>
      <c r="E503" s="101" t="s">
        <v>6</v>
      </c>
      <c r="F503" s="103">
        <v>60</v>
      </c>
      <c r="G503" s="103">
        <v>199</v>
      </c>
      <c r="H503" s="72" t="s">
        <v>7</v>
      </c>
      <c r="I503" s="72" t="s">
        <v>8</v>
      </c>
      <c r="J503" s="72" t="s">
        <v>7</v>
      </c>
    </row>
    <row r="504" spans="1:10" ht="15" customHeight="1" x14ac:dyDescent="0.3">
      <c r="A504" s="75" t="str">
        <f t="shared" si="39"/>
        <v>S120/a/Al128</v>
      </c>
      <c r="B504" s="101" t="s">
        <v>613</v>
      </c>
      <c r="C504" s="101" t="s">
        <v>614</v>
      </c>
      <c r="D504" s="102">
        <v>1</v>
      </c>
      <c r="E504" s="101" t="s">
        <v>35</v>
      </c>
      <c r="F504" s="103">
        <v>128</v>
      </c>
      <c r="G504" s="103">
        <v>52</v>
      </c>
      <c r="H504" s="75" t="s">
        <v>7</v>
      </c>
      <c r="I504" s="75" t="s">
        <v>8</v>
      </c>
      <c r="J504" s="75" t="s">
        <v>7</v>
      </c>
    </row>
    <row r="505" spans="1:10" ht="15" customHeight="1" x14ac:dyDescent="0.3">
      <c r="A505" s="75" t="str">
        <f t="shared" si="39"/>
        <v>S120/a/Al1</v>
      </c>
      <c r="B505" s="101" t="s">
        <v>613</v>
      </c>
      <c r="C505" s="101" t="s">
        <v>614</v>
      </c>
      <c r="D505" s="102">
        <v>1</v>
      </c>
      <c r="E505" s="101" t="s">
        <v>35</v>
      </c>
      <c r="F505" s="102">
        <f t="shared" ref="F505:F506" si="52">D505</f>
        <v>1</v>
      </c>
      <c r="G505" s="103">
        <v>57</v>
      </c>
      <c r="H505" s="72" t="s">
        <v>7</v>
      </c>
      <c r="I505" s="72" t="s">
        <v>8</v>
      </c>
      <c r="J505" s="72" t="s">
        <v>7</v>
      </c>
    </row>
    <row r="506" spans="1:10" ht="15" customHeight="1" x14ac:dyDescent="0.3">
      <c r="A506" s="75" t="str">
        <f t="shared" si="39"/>
        <v>S120/a/Ne1</v>
      </c>
      <c r="B506" s="101" t="s">
        <v>615</v>
      </c>
      <c r="C506" s="101" t="s">
        <v>616</v>
      </c>
      <c r="D506" s="102">
        <v>1</v>
      </c>
      <c r="E506" s="101" t="s">
        <v>35</v>
      </c>
      <c r="F506" s="102">
        <f t="shared" si="52"/>
        <v>1</v>
      </c>
      <c r="G506" s="103">
        <v>57</v>
      </c>
      <c r="H506" s="75" t="s">
        <v>7</v>
      </c>
      <c r="I506" s="75" t="s">
        <v>8</v>
      </c>
      <c r="J506" s="75" t="s">
        <v>7</v>
      </c>
    </row>
    <row r="507" spans="1:10" ht="15" customHeight="1" x14ac:dyDescent="0.3">
      <c r="A507" s="75" t="str">
        <f t="shared" si="39"/>
        <v>S120/a/Ne128</v>
      </c>
      <c r="B507" s="101" t="s">
        <v>615</v>
      </c>
      <c r="C507" s="101" t="s">
        <v>616</v>
      </c>
      <c r="D507" s="102">
        <v>1</v>
      </c>
      <c r="E507" s="101" t="s">
        <v>35</v>
      </c>
      <c r="F507" s="103">
        <v>128</v>
      </c>
      <c r="G507" s="103">
        <v>52</v>
      </c>
      <c r="H507" s="72" t="s">
        <v>7</v>
      </c>
      <c r="I507" s="72" t="s">
        <v>8</v>
      </c>
      <c r="J507" s="72" t="s">
        <v>7</v>
      </c>
    </row>
    <row r="508" spans="1:10" ht="15" customHeight="1" x14ac:dyDescent="0.3">
      <c r="A508" s="75" t="str">
        <f t="shared" si="39"/>
        <v>S120/e/03250</v>
      </c>
      <c r="B508" s="101" t="s">
        <v>631</v>
      </c>
      <c r="C508" s="101" t="s">
        <v>632</v>
      </c>
      <c r="D508" s="102">
        <v>1</v>
      </c>
      <c r="E508" s="101" t="s">
        <v>35</v>
      </c>
      <c r="F508" s="103">
        <v>250</v>
      </c>
      <c r="G508" s="103">
        <v>17</v>
      </c>
      <c r="H508" s="75" t="s">
        <v>7</v>
      </c>
      <c r="I508" s="75" t="s">
        <v>8</v>
      </c>
      <c r="J508" s="75" t="s">
        <v>7</v>
      </c>
    </row>
    <row r="509" spans="1:10" ht="15" customHeight="1" x14ac:dyDescent="0.3">
      <c r="A509" s="75" t="str">
        <f t="shared" si="39"/>
        <v>S120/e/031</v>
      </c>
      <c r="B509" s="101" t="s">
        <v>631</v>
      </c>
      <c r="C509" s="101" t="s">
        <v>632</v>
      </c>
      <c r="D509" s="102">
        <v>1</v>
      </c>
      <c r="E509" s="101" t="s">
        <v>35</v>
      </c>
      <c r="F509" s="102">
        <f t="shared" ref="F509:F510" si="53">D509</f>
        <v>1</v>
      </c>
      <c r="G509" s="103">
        <v>18</v>
      </c>
      <c r="H509" s="72" t="s">
        <v>7</v>
      </c>
      <c r="I509" s="72" t="s">
        <v>8</v>
      </c>
      <c r="J509" s="72" t="s">
        <v>7</v>
      </c>
    </row>
    <row r="510" spans="1:10" ht="15" customHeight="1" x14ac:dyDescent="0.3">
      <c r="A510" s="75" t="str">
        <f t="shared" si="39"/>
        <v>S150/c/Nat1</v>
      </c>
      <c r="B510" s="101" t="s">
        <v>727</v>
      </c>
      <c r="C510" s="101" t="s">
        <v>728</v>
      </c>
      <c r="D510" s="102">
        <v>1</v>
      </c>
      <c r="E510" s="101" t="s">
        <v>35</v>
      </c>
      <c r="F510" s="102">
        <f t="shared" si="53"/>
        <v>1</v>
      </c>
      <c r="G510" s="103">
        <v>64</v>
      </c>
      <c r="H510" s="75" t="s">
        <v>7</v>
      </c>
      <c r="I510" s="75" t="s">
        <v>8</v>
      </c>
      <c r="J510" s="75" t="s">
        <v>7</v>
      </c>
    </row>
    <row r="511" spans="1:10" ht="15" customHeight="1" x14ac:dyDescent="0.3">
      <c r="A511" s="75" t="str">
        <f t="shared" si="39"/>
        <v>S150/c/Nat100</v>
      </c>
      <c r="B511" s="101" t="s">
        <v>727</v>
      </c>
      <c r="C511" s="101" t="s">
        <v>728</v>
      </c>
      <c r="D511" s="102">
        <v>1</v>
      </c>
      <c r="E511" s="101" t="s">
        <v>35</v>
      </c>
      <c r="F511" s="103">
        <v>100</v>
      </c>
      <c r="G511" s="103">
        <v>57</v>
      </c>
      <c r="H511" s="72" t="s">
        <v>7</v>
      </c>
      <c r="I511" s="72" t="s">
        <v>8</v>
      </c>
      <c r="J511" s="72" t="s">
        <v>7</v>
      </c>
    </row>
    <row r="512" spans="1:10" ht="15" customHeight="1" x14ac:dyDescent="0.3">
      <c r="A512" s="75" t="str">
        <f t="shared" si="39"/>
        <v>S150/MB1/021</v>
      </c>
      <c r="B512" s="101" t="s">
        <v>753</v>
      </c>
      <c r="C512" s="101" t="s">
        <v>754</v>
      </c>
      <c r="D512" s="102">
        <v>1</v>
      </c>
      <c r="E512" s="101" t="s">
        <v>35</v>
      </c>
      <c r="F512" s="102">
        <f t="shared" ref="F512:F516" si="54">D512</f>
        <v>1</v>
      </c>
      <c r="G512" s="103">
        <v>546</v>
      </c>
      <c r="H512" s="75" t="s">
        <v>7</v>
      </c>
      <c r="I512" s="75" t="s">
        <v>8</v>
      </c>
      <c r="J512" s="75" t="s">
        <v>7</v>
      </c>
    </row>
    <row r="513" spans="1:10" ht="15" customHeight="1" x14ac:dyDescent="0.3">
      <c r="A513" s="75" t="str">
        <f t="shared" si="39"/>
        <v>S120/MC2/An1</v>
      </c>
      <c r="B513" s="101" t="s">
        <v>680</v>
      </c>
      <c r="C513" s="101" t="s">
        <v>681</v>
      </c>
      <c r="D513" s="102">
        <v>1</v>
      </c>
      <c r="E513" s="101" t="s">
        <v>35</v>
      </c>
      <c r="F513" s="102">
        <f t="shared" si="54"/>
        <v>1</v>
      </c>
      <c r="G513" s="103">
        <v>639</v>
      </c>
      <c r="H513" s="72" t="s">
        <v>7</v>
      </c>
      <c r="I513" s="72" t="s">
        <v>8</v>
      </c>
      <c r="J513" s="72" t="s">
        <v>7</v>
      </c>
    </row>
    <row r="514" spans="1:10" ht="15" customHeight="1" x14ac:dyDescent="0.3">
      <c r="A514" s="75" t="str">
        <f t="shared" si="39"/>
        <v>S150/MB1/Ne1</v>
      </c>
      <c r="B514" s="101" t="s">
        <v>759</v>
      </c>
      <c r="C514" s="101" t="s">
        <v>760</v>
      </c>
      <c r="D514" s="102">
        <v>1</v>
      </c>
      <c r="E514" s="101" t="s">
        <v>35</v>
      </c>
      <c r="F514" s="102">
        <f t="shared" si="54"/>
        <v>1</v>
      </c>
      <c r="G514" s="103">
        <v>593</v>
      </c>
      <c r="H514" s="75" t="s">
        <v>7</v>
      </c>
      <c r="I514" s="75" t="s">
        <v>8</v>
      </c>
      <c r="J514" s="75" t="s">
        <v>7</v>
      </c>
    </row>
    <row r="515" spans="1:10" ht="15" customHeight="1" x14ac:dyDescent="0.3">
      <c r="A515" s="75" t="str">
        <f t="shared" ref="A515:A579" si="55">_xlfn.CONCAT(B515,F515)</f>
        <v>S120/MA1/021</v>
      </c>
      <c r="B515" s="101" t="s">
        <v>646</v>
      </c>
      <c r="C515" s="101" t="s">
        <v>647</v>
      </c>
      <c r="D515" s="102">
        <v>1</v>
      </c>
      <c r="E515" s="101" t="s">
        <v>35</v>
      </c>
      <c r="F515" s="102">
        <f t="shared" si="54"/>
        <v>1</v>
      </c>
      <c r="G515" s="103">
        <v>476</v>
      </c>
      <c r="H515" s="72" t="s">
        <v>7</v>
      </c>
      <c r="I515" s="72" t="s">
        <v>8</v>
      </c>
      <c r="J515" s="72" t="s">
        <v>7</v>
      </c>
    </row>
    <row r="516" spans="1:10" ht="15" customHeight="1" x14ac:dyDescent="0.3">
      <c r="A516" s="75" t="str">
        <f t="shared" si="55"/>
        <v>S151/Nat4</v>
      </c>
      <c r="B516" s="101" t="s">
        <v>795</v>
      </c>
      <c r="C516" s="101" t="s">
        <v>796</v>
      </c>
      <c r="D516" s="102">
        <v>4</v>
      </c>
      <c r="E516" s="101" t="s">
        <v>6</v>
      </c>
      <c r="F516" s="102">
        <f t="shared" si="54"/>
        <v>4</v>
      </c>
      <c r="G516" s="103">
        <v>322</v>
      </c>
      <c r="H516" s="75" t="s">
        <v>7</v>
      </c>
      <c r="I516" s="75" t="s">
        <v>8</v>
      </c>
      <c r="J516" s="75" t="s">
        <v>7</v>
      </c>
    </row>
    <row r="517" spans="1:10" ht="15" customHeight="1" x14ac:dyDescent="0.3">
      <c r="A517" s="75" t="str">
        <f t="shared" si="55"/>
        <v>S151/Nat60</v>
      </c>
      <c r="B517" s="101" t="s">
        <v>795</v>
      </c>
      <c r="C517" s="101" t="s">
        <v>796</v>
      </c>
      <c r="D517" s="102">
        <v>4</v>
      </c>
      <c r="E517" s="101" t="s">
        <v>6</v>
      </c>
      <c r="F517" s="103">
        <v>60</v>
      </c>
      <c r="G517" s="103">
        <v>291</v>
      </c>
      <c r="H517" s="72" t="s">
        <v>7</v>
      </c>
      <c r="I517" s="72" t="s">
        <v>8</v>
      </c>
      <c r="J517" s="72" t="s">
        <v>7</v>
      </c>
    </row>
    <row r="518" spans="1:10" ht="15" customHeight="1" x14ac:dyDescent="0.3">
      <c r="A518" s="75" t="str">
        <f t="shared" si="55"/>
        <v>S100/MB1/Al1</v>
      </c>
      <c r="B518" s="101" t="s">
        <v>561</v>
      </c>
      <c r="C518" s="101" t="s">
        <v>562</v>
      </c>
      <c r="D518" s="102">
        <v>1</v>
      </c>
      <c r="E518" s="101" t="s">
        <v>35</v>
      </c>
      <c r="F518" s="102">
        <f t="shared" ref="F518:F520" si="56">D518</f>
        <v>1</v>
      </c>
      <c r="G518" s="103">
        <v>499</v>
      </c>
      <c r="H518" s="75" t="s">
        <v>7</v>
      </c>
      <c r="I518" s="75" t="s">
        <v>8</v>
      </c>
      <c r="J518" s="75" t="s">
        <v>7</v>
      </c>
    </row>
    <row r="519" spans="1:10" ht="15" customHeight="1" x14ac:dyDescent="0.3">
      <c r="A519" s="75" t="str">
        <f t="shared" si="55"/>
        <v>S100/MB1/Ne1</v>
      </c>
      <c r="B519" s="101" t="s">
        <v>565</v>
      </c>
      <c r="C519" s="101" t="s">
        <v>566</v>
      </c>
      <c r="D519" s="102">
        <v>1</v>
      </c>
      <c r="E519" s="101" t="s">
        <v>35</v>
      </c>
      <c r="F519" s="102">
        <f t="shared" si="56"/>
        <v>1</v>
      </c>
      <c r="G519" s="103">
        <v>523</v>
      </c>
      <c r="H519" s="72" t="s">
        <v>7</v>
      </c>
      <c r="I519" s="72" t="s">
        <v>8</v>
      </c>
      <c r="J519" s="72" t="s">
        <v>7</v>
      </c>
    </row>
    <row r="520" spans="1:10" ht="15" customHeight="1" x14ac:dyDescent="0.3">
      <c r="A520" s="75" t="str">
        <f t="shared" si="55"/>
        <v>S120/c/Al1</v>
      </c>
      <c r="B520" s="101" t="s">
        <v>621</v>
      </c>
      <c r="C520" s="101" t="s">
        <v>622</v>
      </c>
      <c r="D520" s="102">
        <v>1</v>
      </c>
      <c r="E520" s="101" t="s">
        <v>35</v>
      </c>
      <c r="F520" s="102">
        <f t="shared" si="56"/>
        <v>1</v>
      </c>
      <c r="G520" s="103">
        <v>57</v>
      </c>
      <c r="H520" s="75" t="s">
        <v>7</v>
      </c>
      <c r="I520" s="75" t="s">
        <v>8</v>
      </c>
      <c r="J520" s="75" t="s">
        <v>7</v>
      </c>
    </row>
    <row r="521" spans="1:10" ht="15" customHeight="1" x14ac:dyDescent="0.3">
      <c r="A521" s="75" t="str">
        <f t="shared" si="55"/>
        <v>S120/c/Al128</v>
      </c>
      <c r="B521" s="101" t="s">
        <v>621</v>
      </c>
      <c r="C521" s="101" t="s">
        <v>622</v>
      </c>
      <c r="D521" s="102">
        <v>1</v>
      </c>
      <c r="E521" s="101" t="s">
        <v>35</v>
      </c>
      <c r="F521" s="103">
        <v>128</v>
      </c>
      <c r="G521" s="103">
        <v>52</v>
      </c>
      <c r="H521" s="72" t="s">
        <v>7</v>
      </c>
      <c r="I521" s="72" t="s">
        <v>8</v>
      </c>
      <c r="J521" s="72" t="s">
        <v>7</v>
      </c>
    </row>
    <row r="522" spans="1:10" ht="15" customHeight="1" x14ac:dyDescent="0.3">
      <c r="A522" s="75" t="str">
        <f t="shared" si="55"/>
        <v>S120/c/Ne128</v>
      </c>
      <c r="B522" s="101" t="s">
        <v>625</v>
      </c>
      <c r="C522" s="101" t="s">
        <v>626</v>
      </c>
      <c r="D522" s="102">
        <v>1</v>
      </c>
      <c r="E522" s="101" t="s">
        <v>35</v>
      </c>
      <c r="F522" s="103">
        <v>128</v>
      </c>
      <c r="G522" s="103">
        <v>52</v>
      </c>
      <c r="H522" s="75" t="s">
        <v>7</v>
      </c>
      <c r="I522" s="75" t="s">
        <v>8</v>
      </c>
      <c r="J522" s="75" t="s">
        <v>7</v>
      </c>
    </row>
    <row r="523" spans="1:10" ht="15" customHeight="1" x14ac:dyDescent="0.3">
      <c r="A523" s="75" t="str">
        <f t="shared" si="55"/>
        <v>S120/c/Ne1</v>
      </c>
      <c r="B523" s="101" t="s">
        <v>625</v>
      </c>
      <c r="C523" s="101" t="s">
        <v>626</v>
      </c>
      <c r="D523" s="102">
        <v>1</v>
      </c>
      <c r="E523" s="101" t="s">
        <v>35</v>
      </c>
      <c r="F523" s="102">
        <f t="shared" ref="F523:F524" si="57">D523</f>
        <v>1</v>
      </c>
      <c r="G523" s="103">
        <v>57</v>
      </c>
      <c r="H523" s="72" t="s">
        <v>7</v>
      </c>
      <c r="I523" s="72" t="s">
        <v>8</v>
      </c>
      <c r="J523" s="72" t="s">
        <v>7</v>
      </c>
    </row>
    <row r="524" spans="1:10" ht="15" customHeight="1" x14ac:dyDescent="0.3">
      <c r="A524" s="75" t="str">
        <f t="shared" si="55"/>
        <v>S150/s/Nat1</v>
      </c>
      <c r="B524" s="101" t="s">
        <v>789</v>
      </c>
      <c r="C524" s="101" t="s">
        <v>790</v>
      </c>
      <c r="D524" s="102">
        <v>1</v>
      </c>
      <c r="E524" s="101" t="s">
        <v>35</v>
      </c>
      <c r="F524" s="102">
        <f t="shared" si="57"/>
        <v>1</v>
      </c>
      <c r="G524" s="103">
        <v>63</v>
      </c>
      <c r="H524" s="75" t="s">
        <v>7</v>
      </c>
      <c r="I524" s="75" t="s">
        <v>8</v>
      </c>
      <c r="J524" s="75" t="s">
        <v>7</v>
      </c>
    </row>
    <row r="525" spans="1:10" ht="15" customHeight="1" x14ac:dyDescent="0.3">
      <c r="A525" s="75" t="str">
        <f t="shared" si="55"/>
        <v>S150/s/Nat104</v>
      </c>
      <c r="B525" s="101" t="s">
        <v>789</v>
      </c>
      <c r="C525" s="101" t="s">
        <v>790</v>
      </c>
      <c r="D525" s="102">
        <v>1</v>
      </c>
      <c r="E525" s="101" t="s">
        <v>35</v>
      </c>
      <c r="F525" s="103">
        <v>104</v>
      </c>
      <c r="G525" s="103">
        <v>57</v>
      </c>
      <c r="H525" s="72" t="s">
        <v>7</v>
      </c>
      <c r="I525" s="72" t="s">
        <v>8</v>
      </c>
      <c r="J525" s="72" t="s">
        <v>7</v>
      </c>
    </row>
    <row r="526" spans="1:10" ht="15" customHeight="1" x14ac:dyDescent="0.3">
      <c r="A526" s="75" t="str">
        <f t="shared" si="55"/>
        <v>S574/f/Nat1</v>
      </c>
      <c r="B526" s="101" t="s">
        <v>827</v>
      </c>
      <c r="C526" s="101" t="s">
        <v>828</v>
      </c>
      <c r="D526" s="102">
        <v>1</v>
      </c>
      <c r="E526" s="101" t="s">
        <v>6</v>
      </c>
      <c r="F526" s="102">
        <f t="shared" ref="F526:F529" si="58">D526</f>
        <v>1</v>
      </c>
      <c r="G526" s="103">
        <v>908</v>
      </c>
      <c r="H526" s="72"/>
      <c r="I526" s="72"/>
      <c r="J526" s="72"/>
    </row>
    <row r="527" spans="1:10" ht="15" customHeight="1" x14ac:dyDescent="0.3">
      <c r="A527" s="75" t="str">
        <f t="shared" si="55"/>
        <v>S574/f/Nat4</v>
      </c>
      <c r="B527" s="101" t="s">
        <v>827</v>
      </c>
      <c r="C527" s="101" t="s">
        <v>828</v>
      </c>
      <c r="D527" s="102">
        <v>4</v>
      </c>
      <c r="E527" s="101" t="s">
        <v>6</v>
      </c>
      <c r="F527" s="102">
        <f t="shared" si="58"/>
        <v>4</v>
      </c>
      <c r="G527" s="103">
        <v>908</v>
      </c>
      <c r="H527" s="75" t="s">
        <v>7</v>
      </c>
      <c r="I527" s="75" t="s">
        <v>8</v>
      </c>
      <c r="J527" s="75" t="s">
        <v>7</v>
      </c>
    </row>
    <row r="528" spans="1:10" ht="15" customHeight="1" x14ac:dyDescent="0.3">
      <c r="A528" s="75" t="str">
        <f t="shared" si="55"/>
        <v>S100/f/Nat1</v>
      </c>
      <c r="B528" s="101" t="s">
        <v>511</v>
      </c>
      <c r="C528" s="101" t="s">
        <v>512</v>
      </c>
      <c r="D528" s="102">
        <v>1</v>
      </c>
      <c r="E528" s="101" t="s">
        <v>35</v>
      </c>
      <c r="F528" s="102">
        <f t="shared" si="58"/>
        <v>1</v>
      </c>
      <c r="G528" s="103">
        <v>49</v>
      </c>
      <c r="H528" s="72" t="s">
        <v>7</v>
      </c>
      <c r="I528" s="72" t="s">
        <v>8</v>
      </c>
      <c r="J528" s="72" t="s">
        <v>7</v>
      </c>
    </row>
    <row r="529" spans="1:10" ht="15" customHeight="1" x14ac:dyDescent="0.3">
      <c r="A529" s="75" t="str">
        <f t="shared" si="55"/>
        <v>S100/i/AL1</v>
      </c>
      <c r="B529" s="101" t="s">
        <v>537</v>
      </c>
      <c r="C529" s="101" t="s">
        <v>484</v>
      </c>
      <c r="D529" s="102">
        <v>1</v>
      </c>
      <c r="E529" s="101" t="s">
        <v>35</v>
      </c>
      <c r="F529" s="102">
        <f t="shared" si="58"/>
        <v>1</v>
      </c>
      <c r="G529" s="103">
        <v>49</v>
      </c>
      <c r="H529" s="75" t="s">
        <v>7</v>
      </c>
      <c r="I529" s="75" t="s">
        <v>8</v>
      </c>
      <c r="J529" s="75" t="s">
        <v>7</v>
      </c>
    </row>
    <row r="530" spans="1:10" ht="15" customHeight="1" x14ac:dyDescent="0.3">
      <c r="A530" s="75" t="str">
        <f t="shared" si="55"/>
        <v>S100/i/AL156</v>
      </c>
      <c r="B530" s="101" t="s">
        <v>537</v>
      </c>
      <c r="C530" s="101" t="s">
        <v>484</v>
      </c>
      <c r="D530" s="102">
        <v>1</v>
      </c>
      <c r="E530" s="101" t="s">
        <v>35</v>
      </c>
      <c r="F530" s="103">
        <v>156</v>
      </c>
      <c r="G530" s="103">
        <v>42</v>
      </c>
      <c r="H530" s="72" t="s">
        <v>7</v>
      </c>
      <c r="I530" s="72" t="s">
        <v>8</v>
      </c>
      <c r="J530" s="72" t="s">
        <v>7</v>
      </c>
    </row>
    <row r="531" spans="1:10" ht="15" customHeight="1" x14ac:dyDescent="0.3">
      <c r="A531" s="75" t="str">
        <f t="shared" si="55"/>
        <v>S100/i/Ne156</v>
      </c>
      <c r="B531" s="101" t="s">
        <v>542</v>
      </c>
      <c r="C531" s="101" t="s">
        <v>486</v>
      </c>
      <c r="D531" s="102">
        <v>1</v>
      </c>
      <c r="E531" s="101" t="s">
        <v>35</v>
      </c>
      <c r="F531" s="103">
        <v>156</v>
      </c>
      <c r="G531" s="103">
        <v>42</v>
      </c>
      <c r="H531" s="75" t="s">
        <v>7</v>
      </c>
      <c r="I531" s="75" t="s">
        <v>8</v>
      </c>
      <c r="J531" s="75" t="s">
        <v>7</v>
      </c>
    </row>
    <row r="532" spans="1:10" ht="15" customHeight="1" x14ac:dyDescent="0.3">
      <c r="A532" s="75" t="str">
        <f t="shared" si="55"/>
        <v>S100/i/Ne1</v>
      </c>
      <c r="B532" s="101" t="s">
        <v>542</v>
      </c>
      <c r="C532" s="101" t="s">
        <v>486</v>
      </c>
      <c r="D532" s="102">
        <v>1</v>
      </c>
      <c r="E532" s="101" t="s">
        <v>35</v>
      </c>
      <c r="F532" s="102">
        <f t="shared" ref="F532:F533" si="59">D532</f>
        <v>1</v>
      </c>
      <c r="G532" s="103">
        <v>47</v>
      </c>
      <c r="H532" s="72" t="s">
        <v>7</v>
      </c>
      <c r="I532" s="72" t="s">
        <v>8</v>
      </c>
      <c r="J532" s="72" t="s">
        <v>7</v>
      </c>
    </row>
    <row r="533" spans="1:10" ht="15" customHeight="1" x14ac:dyDescent="0.3">
      <c r="A533" s="75" t="str">
        <f t="shared" si="55"/>
        <v>S100/i/Nat1</v>
      </c>
      <c r="B533" s="101" t="s">
        <v>540</v>
      </c>
      <c r="C533" s="101" t="s">
        <v>541</v>
      </c>
      <c r="D533" s="102">
        <v>1</v>
      </c>
      <c r="E533" s="101" t="s">
        <v>35</v>
      </c>
      <c r="F533" s="102">
        <f t="shared" si="59"/>
        <v>1</v>
      </c>
      <c r="G533" s="103">
        <v>47</v>
      </c>
      <c r="H533" s="75" t="s">
        <v>7</v>
      </c>
      <c r="I533" s="75" t="s">
        <v>8</v>
      </c>
      <c r="J533" s="75" t="s">
        <v>7</v>
      </c>
    </row>
    <row r="534" spans="1:10" ht="15" customHeight="1" x14ac:dyDescent="0.3">
      <c r="A534" s="75" t="str">
        <f t="shared" si="55"/>
        <v>S100/i/Nat156</v>
      </c>
      <c r="B534" s="101" t="s">
        <v>540</v>
      </c>
      <c r="C534" s="101" t="s">
        <v>541</v>
      </c>
      <c r="D534" s="102">
        <v>1</v>
      </c>
      <c r="E534" s="101" t="s">
        <v>35</v>
      </c>
      <c r="F534" s="103">
        <v>156</v>
      </c>
      <c r="G534" s="103">
        <v>42</v>
      </c>
      <c r="H534" s="72" t="s">
        <v>7</v>
      </c>
      <c r="I534" s="72" t="s">
        <v>8</v>
      </c>
      <c r="J534" s="72" t="s">
        <v>7</v>
      </c>
    </row>
    <row r="535" spans="1:10" ht="15" customHeight="1" x14ac:dyDescent="0.3">
      <c r="A535" s="75" t="str">
        <f t="shared" si="55"/>
        <v>S100/R/Al1</v>
      </c>
      <c r="B535" s="101" t="s">
        <v>593</v>
      </c>
      <c r="C535" s="101" t="s">
        <v>594</v>
      </c>
      <c r="D535" s="102">
        <v>1</v>
      </c>
      <c r="E535" s="101" t="s">
        <v>35</v>
      </c>
      <c r="F535" s="102">
        <f t="shared" ref="F535:F543" si="60">D535</f>
        <v>1</v>
      </c>
      <c r="G535" s="103">
        <v>399</v>
      </c>
      <c r="H535" s="75" t="s">
        <v>7</v>
      </c>
      <c r="I535" s="75" t="s">
        <v>8</v>
      </c>
      <c r="J535" s="75" t="s">
        <v>7</v>
      </c>
    </row>
    <row r="536" spans="1:10" ht="15" customHeight="1" x14ac:dyDescent="0.3">
      <c r="A536" s="75" t="str">
        <f t="shared" si="55"/>
        <v>S100/R/Ne1</v>
      </c>
      <c r="B536" s="101" t="s">
        <v>595</v>
      </c>
      <c r="C536" s="101" t="s">
        <v>596</v>
      </c>
      <c r="D536" s="102">
        <v>1</v>
      </c>
      <c r="E536" s="101" t="s">
        <v>35</v>
      </c>
      <c r="F536" s="102">
        <f t="shared" si="60"/>
        <v>1</v>
      </c>
      <c r="G536" s="103">
        <v>399</v>
      </c>
      <c r="H536" s="72" t="s">
        <v>7</v>
      </c>
      <c r="I536" s="72" t="s">
        <v>8</v>
      </c>
      <c r="J536" s="72" t="s">
        <v>7</v>
      </c>
    </row>
    <row r="537" spans="1:10" ht="15" customHeight="1" x14ac:dyDescent="0.3">
      <c r="A537" s="75" t="str">
        <f t="shared" si="55"/>
        <v>S150/R/Al1</v>
      </c>
      <c r="B537" s="101" t="s">
        <v>775</v>
      </c>
      <c r="C537" s="101" t="s">
        <v>776</v>
      </c>
      <c r="D537" s="102">
        <v>1</v>
      </c>
      <c r="E537" s="101" t="s">
        <v>35</v>
      </c>
      <c r="F537" s="102">
        <f t="shared" si="60"/>
        <v>1</v>
      </c>
      <c r="G537" s="103">
        <v>529</v>
      </c>
      <c r="H537" s="75" t="s">
        <v>7</v>
      </c>
      <c r="I537" s="75" t="s">
        <v>8</v>
      </c>
      <c r="J537" s="75" t="s">
        <v>7</v>
      </c>
    </row>
    <row r="538" spans="1:10" ht="15" customHeight="1" x14ac:dyDescent="0.3">
      <c r="A538" s="75" t="str">
        <f t="shared" si="55"/>
        <v>S150/R/Ne1</v>
      </c>
      <c r="B538" s="101" t="s">
        <v>777</v>
      </c>
      <c r="C538" s="101" t="s">
        <v>778</v>
      </c>
      <c r="D538" s="102">
        <v>1</v>
      </c>
      <c r="E538" s="101" t="s">
        <v>35</v>
      </c>
      <c r="F538" s="102">
        <f t="shared" si="60"/>
        <v>1</v>
      </c>
      <c r="G538" s="103">
        <v>529</v>
      </c>
      <c r="H538" s="72" t="s">
        <v>7</v>
      </c>
      <c r="I538" s="72" t="s">
        <v>8</v>
      </c>
      <c r="J538" s="72" t="s">
        <v>7</v>
      </c>
    </row>
    <row r="539" spans="1:10" ht="15" customHeight="1" x14ac:dyDescent="0.3">
      <c r="A539" s="75" t="str">
        <f t="shared" si="55"/>
        <v>S100/f/AL1</v>
      </c>
      <c r="B539" s="101" t="s">
        <v>509</v>
      </c>
      <c r="C539" s="101" t="s">
        <v>510</v>
      </c>
      <c r="D539" s="102">
        <v>1</v>
      </c>
      <c r="E539" s="101" t="s">
        <v>35</v>
      </c>
      <c r="F539" s="102">
        <f t="shared" si="60"/>
        <v>1</v>
      </c>
      <c r="G539" s="103">
        <v>49</v>
      </c>
      <c r="H539" s="75" t="s">
        <v>7</v>
      </c>
      <c r="I539" s="75" t="s">
        <v>8</v>
      </c>
      <c r="J539" s="75" t="s">
        <v>7</v>
      </c>
    </row>
    <row r="540" spans="1:10" ht="15" customHeight="1" x14ac:dyDescent="0.3">
      <c r="A540" s="75" t="str">
        <f t="shared" si="55"/>
        <v>S120/f/AL1</v>
      </c>
      <c r="B540" s="101" t="s">
        <v>633</v>
      </c>
      <c r="C540" s="101" t="s">
        <v>510</v>
      </c>
      <c r="D540" s="102">
        <v>1</v>
      </c>
      <c r="E540" s="101" t="s">
        <v>35</v>
      </c>
      <c r="F540" s="102">
        <f t="shared" si="60"/>
        <v>1</v>
      </c>
      <c r="G540" s="103">
        <v>54</v>
      </c>
      <c r="H540" s="72" t="s">
        <v>7</v>
      </c>
      <c r="I540" s="72" t="s">
        <v>8</v>
      </c>
      <c r="J540" s="72" t="s">
        <v>7</v>
      </c>
    </row>
    <row r="541" spans="1:10" ht="15" customHeight="1" x14ac:dyDescent="0.3">
      <c r="A541" s="75" t="str">
        <f t="shared" si="55"/>
        <v>S150/f/AL1</v>
      </c>
      <c r="B541" s="101" t="s">
        <v>735</v>
      </c>
      <c r="C541" s="101" t="s">
        <v>510</v>
      </c>
      <c r="D541" s="102">
        <v>1</v>
      </c>
      <c r="E541" s="101" t="s">
        <v>35</v>
      </c>
      <c r="F541" s="102">
        <f t="shared" si="60"/>
        <v>1</v>
      </c>
      <c r="G541" s="103">
        <v>60</v>
      </c>
      <c r="H541" s="75" t="s">
        <v>7</v>
      </c>
      <c r="I541" s="75" t="s">
        <v>8</v>
      </c>
      <c r="J541" s="75" t="s">
        <v>7</v>
      </c>
    </row>
    <row r="542" spans="1:10" ht="15" customHeight="1" x14ac:dyDescent="0.3">
      <c r="A542" s="75" t="str">
        <f t="shared" si="55"/>
        <v>S150/f/Nat1</v>
      </c>
      <c r="B542" s="101" t="s">
        <v>736</v>
      </c>
      <c r="C542" s="101" t="s">
        <v>512</v>
      </c>
      <c r="D542" s="102">
        <v>1</v>
      </c>
      <c r="E542" s="101" t="s">
        <v>35</v>
      </c>
      <c r="F542" s="102">
        <f t="shared" si="60"/>
        <v>1</v>
      </c>
      <c r="G542" s="103">
        <v>60</v>
      </c>
      <c r="H542" s="72" t="s">
        <v>7</v>
      </c>
      <c r="I542" s="72" t="s">
        <v>8</v>
      </c>
      <c r="J542" s="72" t="s">
        <v>7</v>
      </c>
    </row>
    <row r="543" spans="1:10" ht="15" customHeight="1" x14ac:dyDescent="0.3">
      <c r="A543" s="75" t="str">
        <f t="shared" si="55"/>
        <v>S120/i/AL1</v>
      </c>
      <c r="B543" s="101" t="s">
        <v>642</v>
      </c>
      <c r="C543" s="101" t="s">
        <v>484</v>
      </c>
      <c r="D543" s="102">
        <v>1</v>
      </c>
      <c r="E543" s="101" t="s">
        <v>35</v>
      </c>
      <c r="F543" s="102">
        <f t="shared" si="60"/>
        <v>1</v>
      </c>
      <c r="G543" s="103">
        <v>57</v>
      </c>
      <c r="H543" s="75" t="s">
        <v>7</v>
      </c>
      <c r="I543" s="75" t="s">
        <v>8</v>
      </c>
      <c r="J543" s="75" t="s">
        <v>7</v>
      </c>
    </row>
    <row r="544" spans="1:10" ht="15" customHeight="1" x14ac:dyDescent="0.3">
      <c r="A544" s="75" t="str">
        <f t="shared" si="55"/>
        <v>S120/i/AL132</v>
      </c>
      <c r="B544" s="101" t="s">
        <v>642</v>
      </c>
      <c r="C544" s="101" t="s">
        <v>484</v>
      </c>
      <c r="D544" s="102">
        <v>1</v>
      </c>
      <c r="E544" s="101" t="s">
        <v>35</v>
      </c>
      <c r="F544" s="103">
        <v>132</v>
      </c>
      <c r="G544" s="103">
        <v>52</v>
      </c>
      <c r="H544" s="72" t="s">
        <v>7</v>
      </c>
      <c r="I544" s="72" t="s">
        <v>8</v>
      </c>
      <c r="J544" s="72" t="s">
        <v>7</v>
      </c>
    </row>
    <row r="545" spans="1:10" ht="15" customHeight="1" x14ac:dyDescent="0.3">
      <c r="A545" s="75" t="str">
        <f t="shared" si="55"/>
        <v>S120/i/Nat132</v>
      </c>
      <c r="B545" s="101" t="s">
        <v>644</v>
      </c>
      <c r="C545" s="101" t="s">
        <v>541</v>
      </c>
      <c r="D545" s="102">
        <v>1</v>
      </c>
      <c r="E545" s="101" t="s">
        <v>35</v>
      </c>
      <c r="F545" s="103">
        <v>132</v>
      </c>
      <c r="G545" s="103">
        <v>52</v>
      </c>
      <c r="H545" s="75" t="s">
        <v>7</v>
      </c>
      <c r="I545" s="75" t="s">
        <v>8</v>
      </c>
      <c r="J545" s="75" t="s">
        <v>7</v>
      </c>
    </row>
    <row r="546" spans="1:10" ht="15" customHeight="1" x14ac:dyDescent="0.3">
      <c r="A546" s="75" t="str">
        <f t="shared" si="55"/>
        <v>S120/i/Nat1</v>
      </c>
      <c r="B546" s="101" t="s">
        <v>644</v>
      </c>
      <c r="C546" s="101" t="s">
        <v>541</v>
      </c>
      <c r="D546" s="102">
        <v>1</v>
      </c>
      <c r="E546" s="101" t="s">
        <v>35</v>
      </c>
      <c r="F546" s="102">
        <f t="shared" ref="F546:F547" si="61">D546</f>
        <v>1</v>
      </c>
      <c r="G546" s="103">
        <v>57</v>
      </c>
      <c r="H546" s="72" t="s">
        <v>7</v>
      </c>
      <c r="I546" s="72" t="s">
        <v>8</v>
      </c>
      <c r="J546" s="72" t="s">
        <v>7</v>
      </c>
    </row>
    <row r="547" spans="1:10" ht="15" customHeight="1" x14ac:dyDescent="0.3">
      <c r="A547" s="75" t="str">
        <f t="shared" si="55"/>
        <v>S120/i/Ne1</v>
      </c>
      <c r="B547" s="101" t="s">
        <v>645</v>
      </c>
      <c r="C547" s="101" t="s">
        <v>486</v>
      </c>
      <c r="D547" s="102">
        <v>1</v>
      </c>
      <c r="E547" s="101" t="s">
        <v>35</v>
      </c>
      <c r="F547" s="102">
        <f t="shared" si="61"/>
        <v>1</v>
      </c>
      <c r="G547" s="103">
        <v>57</v>
      </c>
      <c r="H547" s="75" t="s">
        <v>7</v>
      </c>
      <c r="I547" s="75" t="s">
        <v>8</v>
      </c>
      <c r="J547" s="75" t="s">
        <v>7</v>
      </c>
    </row>
    <row r="548" spans="1:10" ht="15" customHeight="1" x14ac:dyDescent="0.3">
      <c r="A548" s="75" t="str">
        <f t="shared" si="55"/>
        <v>S120/i/Ne132</v>
      </c>
      <c r="B548" s="101" t="s">
        <v>645</v>
      </c>
      <c r="C548" s="101" t="s">
        <v>486</v>
      </c>
      <c r="D548" s="102">
        <v>1</v>
      </c>
      <c r="E548" s="101" t="s">
        <v>35</v>
      </c>
      <c r="F548" s="103">
        <v>132</v>
      </c>
      <c r="G548" s="103">
        <v>52</v>
      </c>
      <c r="H548" s="72" t="s">
        <v>7</v>
      </c>
      <c r="I548" s="72" t="s">
        <v>8</v>
      </c>
      <c r="J548" s="72" t="s">
        <v>7</v>
      </c>
    </row>
    <row r="549" spans="1:10" ht="15" customHeight="1" x14ac:dyDescent="0.3">
      <c r="A549" s="75" t="str">
        <f t="shared" si="55"/>
        <v>S150/i/AL104</v>
      </c>
      <c r="B549" s="101" t="s">
        <v>745</v>
      </c>
      <c r="C549" s="101" t="s">
        <v>484</v>
      </c>
      <c r="D549" s="102">
        <v>1</v>
      </c>
      <c r="E549" s="101" t="s">
        <v>35</v>
      </c>
      <c r="F549" s="103">
        <v>104</v>
      </c>
      <c r="G549" s="103">
        <v>57</v>
      </c>
      <c r="H549" s="75" t="s">
        <v>7</v>
      </c>
      <c r="I549" s="75" t="s">
        <v>8</v>
      </c>
      <c r="J549" s="75" t="s">
        <v>7</v>
      </c>
    </row>
    <row r="550" spans="1:10" ht="15" customHeight="1" x14ac:dyDescent="0.3">
      <c r="A550" s="75" t="str">
        <f t="shared" si="55"/>
        <v>S150/i/AL1</v>
      </c>
      <c r="B550" s="101" t="s">
        <v>745</v>
      </c>
      <c r="C550" s="101" t="s">
        <v>484</v>
      </c>
      <c r="D550" s="102">
        <v>1</v>
      </c>
      <c r="E550" s="101" t="s">
        <v>35</v>
      </c>
      <c r="F550" s="102">
        <f t="shared" ref="F550:F551" si="62">D550</f>
        <v>1</v>
      </c>
      <c r="G550" s="103">
        <v>63</v>
      </c>
      <c r="H550" s="72" t="s">
        <v>7</v>
      </c>
      <c r="I550" s="72" t="s">
        <v>8</v>
      </c>
      <c r="J550" s="72" t="s">
        <v>7</v>
      </c>
    </row>
    <row r="551" spans="1:10" ht="15" customHeight="1" x14ac:dyDescent="0.3">
      <c r="A551" s="75" t="str">
        <f t="shared" si="55"/>
        <v>S150/i/Nat1</v>
      </c>
      <c r="B551" s="101" t="s">
        <v>747</v>
      </c>
      <c r="C551" s="101" t="s">
        <v>541</v>
      </c>
      <c r="D551" s="102">
        <v>1</v>
      </c>
      <c r="E551" s="101" t="s">
        <v>35</v>
      </c>
      <c r="F551" s="102">
        <f t="shared" si="62"/>
        <v>1</v>
      </c>
      <c r="G551" s="103">
        <v>63</v>
      </c>
      <c r="H551" s="75" t="s">
        <v>7</v>
      </c>
      <c r="I551" s="75" t="s">
        <v>8</v>
      </c>
      <c r="J551" s="75" t="s">
        <v>7</v>
      </c>
    </row>
    <row r="552" spans="1:10" ht="15" customHeight="1" x14ac:dyDescent="0.3">
      <c r="A552" s="75" t="str">
        <f t="shared" si="55"/>
        <v>S150/i/Nat104</v>
      </c>
      <c r="B552" s="101" t="s">
        <v>747</v>
      </c>
      <c r="C552" s="101" t="s">
        <v>541</v>
      </c>
      <c r="D552" s="102">
        <v>1</v>
      </c>
      <c r="E552" s="101" t="s">
        <v>35</v>
      </c>
      <c r="F552" s="103">
        <v>104</v>
      </c>
      <c r="G552" s="103">
        <v>57</v>
      </c>
      <c r="H552" s="72" t="s">
        <v>7</v>
      </c>
      <c r="I552" s="72" t="s">
        <v>8</v>
      </c>
      <c r="J552" s="72" t="s">
        <v>7</v>
      </c>
    </row>
    <row r="553" spans="1:10" ht="15" customHeight="1" x14ac:dyDescent="0.3">
      <c r="A553" s="75" t="str">
        <f t="shared" si="55"/>
        <v>S150/i/Ne104</v>
      </c>
      <c r="B553" s="101" t="s">
        <v>748</v>
      </c>
      <c r="C553" s="101" t="s">
        <v>486</v>
      </c>
      <c r="D553" s="102">
        <v>1</v>
      </c>
      <c r="E553" s="101" t="s">
        <v>35</v>
      </c>
      <c r="F553" s="103">
        <v>104</v>
      </c>
      <c r="G553" s="103">
        <v>57</v>
      </c>
      <c r="H553" s="75" t="s">
        <v>7</v>
      </c>
      <c r="I553" s="75" t="s">
        <v>8</v>
      </c>
      <c r="J553" s="75" t="s">
        <v>7</v>
      </c>
    </row>
    <row r="554" spans="1:10" ht="15" customHeight="1" x14ac:dyDescent="0.3">
      <c r="A554" s="75" t="str">
        <f t="shared" si="55"/>
        <v>S150/i/Ne1</v>
      </c>
      <c r="B554" s="101" t="s">
        <v>748</v>
      </c>
      <c r="C554" s="101" t="s">
        <v>486</v>
      </c>
      <c r="D554" s="102">
        <v>1</v>
      </c>
      <c r="E554" s="101" t="s">
        <v>35</v>
      </c>
      <c r="F554" s="102">
        <f t="shared" ref="F554:F555" si="63">D554</f>
        <v>1</v>
      </c>
      <c r="G554" s="103">
        <v>63</v>
      </c>
      <c r="H554" s="72" t="s">
        <v>7</v>
      </c>
      <c r="I554" s="72" t="s">
        <v>8</v>
      </c>
      <c r="J554" s="72" t="s">
        <v>7</v>
      </c>
    </row>
    <row r="555" spans="1:10" ht="15" customHeight="1" x14ac:dyDescent="0.3">
      <c r="A555" s="75" t="str">
        <f t="shared" si="55"/>
        <v>S120/c/Nat1</v>
      </c>
      <c r="B555" s="101" t="s">
        <v>623</v>
      </c>
      <c r="C555" s="101" t="s">
        <v>624</v>
      </c>
      <c r="D555" s="102">
        <v>1</v>
      </c>
      <c r="E555" s="101" t="s">
        <v>35</v>
      </c>
      <c r="F555" s="102">
        <f t="shared" si="63"/>
        <v>1</v>
      </c>
      <c r="G555" s="103">
        <v>57</v>
      </c>
      <c r="H555" s="75" t="s">
        <v>7</v>
      </c>
      <c r="I555" s="75" t="s">
        <v>8</v>
      </c>
      <c r="J555" s="75" t="s">
        <v>7</v>
      </c>
    </row>
    <row r="556" spans="1:10" ht="15" customHeight="1" x14ac:dyDescent="0.3">
      <c r="A556" s="75" t="str">
        <f t="shared" si="55"/>
        <v>S120/c/Nat128</v>
      </c>
      <c r="B556" s="101" t="s">
        <v>623</v>
      </c>
      <c r="C556" s="101" t="s">
        <v>624</v>
      </c>
      <c r="D556" s="102">
        <v>1</v>
      </c>
      <c r="E556" s="101" t="s">
        <v>35</v>
      </c>
      <c r="F556" s="103">
        <v>128</v>
      </c>
      <c r="G556" s="103">
        <v>52</v>
      </c>
      <c r="H556" s="72" t="s">
        <v>7</v>
      </c>
      <c r="I556" s="72" t="s">
        <v>8</v>
      </c>
      <c r="J556" s="72" t="s">
        <v>7</v>
      </c>
    </row>
    <row r="557" spans="1:10" ht="15" customHeight="1" x14ac:dyDescent="0.3">
      <c r="A557" s="75" t="str">
        <f t="shared" si="55"/>
        <v>S120/s/Nat132</v>
      </c>
      <c r="B557" s="101" t="s">
        <v>694</v>
      </c>
      <c r="C557" s="101" t="s">
        <v>695</v>
      </c>
      <c r="D557" s="102">
        <v>1</v>
      </c>
      <c r="E557" s="101" t="s">
        <v>35</v>
      </c>
      <c r="F557" s="103">
        <v>132</v>
      </c>
      <c r="G557" s="103">
        <v>52</v>
      </c>
      <c r="H557" s="75" t="s">
        <v>7</v>
      </c>
      <c r="I557" s="75" t="s">
        <v>8</v>
      </c>
      <c r="J557" s="75" t="s">
        <v>7</v>
      </c>
    </row>
    <row r="558" spans="1:10" ht="15" customHeight="1" x14ac:dyDescent="0.3">
      <c r="A558" s="75" t="str">
        <f t="shared" si="55"/>
        <v>S120/s/Nat1</v>
      </c>
      <c r="B558" s="101" t="s">
        <v>694</v>
      </c>
      <c r="C558" s="101" t="s">
        <v>695</v>
      </c>
      <c r="D558" s="102">
        <v>1</v>
      </c>
      <c r="E558" s="101" t="s">
        <v>35</v>
      </c>
      <c r="F558" s="102">
        <f t="shared" ref="F558:F559" si="64">D558</f>
        <v>1</v>
      </c>
      <c r="G558" s="103">
        <v>57</v>
      </c>
      <c r="H558" s="72" t="s">
        <v>7</v>
      </c>
      <c r="I558" s="72" t="s">
        <v>8</v>
      </c>
      <c r="J558" s="72" t="s">
        <v>7</v>
      </c>
    </row>
    <row r="559" spans="1:10" ht="15" customHeight="1" x14ac:dyDescent="0.3">
      <c r="A559" s="75" t="str">
        <f t="shared" si="55"/>
        <v>S198/Ne4</v>
      </c>
      <c r="B559" s="101" t="s">
        <v>821</v>
      </c>
      <c r="C559" s="101" t="s">
        <v>822</v>
      </c>
      <c r="D559" s="102">
        <v>4</v>
      </c>
      <c r="E559" s="101" t="s">
        <v>6</v>
      </c>
      <c r="F559" s="102">
        <f t="shared" si="64"/>
        <v>4</v>
      </c>
      <c r="G559" s="103">
        <v>532</v>
      </c>
      <c r="H559" s="75" t="s">
        <v>7</v>
      </c>
      <c r="I559" s="75" t="s">
        <v>8</v>
      </c>
      <c r="J559" s="75" t="s">
        <v>7</v>
      </c>
    </row>
    <row r="560" spans="1:10" ht="15" customHeight="1" x14ac:dyDescent="0.3">
      <c r="A560" s="75" t="str">
        <f t="shared" si="55"/>
        <v>S198/Ne64</v>
      </c>
      <c r="B560" s="101" t="s">
        <v>821</v>
      </c>
      <c r="C560" s="101" t="s">
        <v>822</v>
      </c>
      <c r="D560" s="102">
        <v>4</v>
      </c>
      <c r="E560" s="101" t="s">
        <v>6</v>
      </c>
      <c r="F560" s="103">
        <v>64</v>
      </c>
      <c r="G560" s="103">
        <v>505</v>
      </c>
      <c r="H560" s="72" t="s">
        <v>7</v>
      </c>
      <c r="I560" s="72" t="s">
        <v>8</v>
      </c>
      <c r="J560" s="72" t="s">
        <v>7</v>
      </c>
    </row>
    <row r="561" spans="1:10" ht="15" customHeight="1" x14ac:dyDescent="0.3">
      <c r="A561" s="75" t="str">
        <f t="shared" si="55"/>
        <v>S198/p/741</v>
      </c>
      <c r="B561" s="101" t="s">
        <v>823</v>
      </c>
      <c r="C561" s="101" t="s">
        <v>824</v>
      </c>
      <c r="D561" s="102">
        <v>1</v>
      </c>
      <c r="E561" s="101" t="s">
        <v>35</v>
      </c>
      <c r="F561" s="102">
        <f t="shared" ref="F561:F563" si="65">D561</f>
        <v>1</v>
      </c>
      <c r="G561" s="103">
        <v>168</v>
      </c>
      <c r="H561" s="75" t="s">
        <v>7</v>
      </c>
      <c r="I561" s="75" t="s">
        <v>8</v>
      </c>
      <c r="J561" s="75" t="s">
        <v>7</v>
      </c>
    </row>
    <row r="562" spans="1:10" ht="15" customHeight="1" x14ac:dyDescent="0.3">
      <c r="A562" s="75" t="str">
        <f t="shared" si="55"/>
        <v>S198/r/741</v>
      </c>
      <c r="B562" s="101" t="s">
        <v>825</v>
      </c>
      <c r="C562" s="101" t="s">
        <v>826</v>
      </c>
      <c r="D562" s="102">
        <v>1</v>
      </c>
      <c r="E562" s="101" t="s">
        <v>35</v>
      </c>
      <c r="F562" s="102">
        <f t="shared" si="65"/>
        <v>1</v>
      </c>
      <c r="G562" s="103">
        <v>168</v>
      </c>
      <c r="H562" s="72" t="s">
        <v>7</v>
      </c>
      <c r="I562" s="72" t="s">
        <v>8</v>
      </c>
      <c r="J562" s="72" t="s">
        <v>7</v>
      </c>
    </row>
    <row r="563" spans="1:10" ht="15" customHeight="1" x14ac:dyDescent="0.3">
      <c r="A563" s="75" t="str">
        <f t="shared" si="55"/>
        <v>S100/v/AL1</v>
      </c>
      <c r="B563" s="101" t="s">
        <v>605</v>
      </c>
      <c r="C563" s="101" t="s">
        <v>606</v>
      </c>
      <c r="D563" s="102">
        <v>1</v>
      </c>
      <c r="E563" s="101" t="s">
        <v>35</v>
      </c>
      <c r="F563" s="102">
        <f t="shared" si="65"/>
        <v>1</v>
      </c>
      <c r="G563" s="103">
        <v>104</v>
      </c>
      <c r="H563" s="75" t="s">
        <v>7</v>
      </c>
      <c r="I563" s="75" t="s">
        <v>8</v>
      </c>
      <c r="J563" s="75" t="s">
        <v>7</v>
      </c>
    </row>
    <row r="564" spans="1:10" ht="15" customHeight="1" x14ac:dyDescent="0.3">
      <c r="A564" s="75" t="str">
        <f t="shared" si="55"/>
        <v>S100/v/AL156</v>
      </c>
      <c r="B564" s="101" t="s">
        <v>605</v>
      </c>
      <c r="C564" s="101" t="s">
        <v>606</v>
      </c>
      <c r="D564" s="102">
        <v>1</v>
      </c>
      <c r="E564" s="101" t="s">
        <v>35</v>
      </c>
      <c r="F564" s="103">
        <v>156</v>
      </c>
      <c r="G564" s="103">
        <v>96</v>
      </c>
      <c r="H564" s="72" t="s">
        <v>7</v>
      </c>
      <c r="I564" s="72" t="s">
        <v>8</v>
      </c>
      <c r="J564" s="72" t="s">
        <v>7</v>
      </c>
    </row>
    <row r="565" spans="1:10" ht="15" customHeight="1" x14ac:dyDescent="0.3">
      <c r="A565" s="75" t="str">
        <f t="shared" si="55"/>
        <v>S100/v/Ne156</v>
      </c>
      <c r="B565" s="101" t="s">
        <v>607</v>
      </c>
      <c r="C565" s="101" t="s">
        <v>608</v>
      </c>
      <c r="D565" s="102">
        <v>1</v>
      </c>
      <c r="E565" s="101" t="s">
        <v>35</v>
      </c>
      <c r="F565" s="103">
        <v>156</v>
      </c>
      <c r="G565" s="103">
        <v>96</v>
      </c>
      <c r="H565" s="75" t="s">
        <v>7</v>
      </c>
      <c r="I565" s="75" t="s">
        <v>8</v>
      </c>
      <c r="J565" s="75" t="s">
        <v>7</v>
      </c>
    </row>
    <row r="566" spans="1:10" ht="15" customHeight="1" x14ac:dyDescent="0.3">
      <c r="A566" s="75" t="str">
        <f t="shared" si="55"/>
        <v>S100/v/Ne1</v>
      </c>
      <c r="B566" s="101" t="s">
        <v>607</v>
      </c>
      <c r="C566" s="101" t="s">
        <v>608</v>
      </c>
      <c r="D566" s="102">
        <v>1</v>
      </c>
      <c r="E566" s="101" t="s">
        <v>35</v>
      </c>
      <c r="F566" s="102">
        <f t="shared" ref="F566:F567" si="66">D566</f>
        <v>1</v>
      </c>
      <c r="G566" s="103">
        <v>104</v>
      </c>
      <c r="H566" s="72" t="s">
        <v>7</v>
      </c>
      <c r="I566" s="72" t="s">
        <v>8</v>
      </c>
      <c r="J566" s="72" t="s">
        <v>7</v>
      </c>
    </row>
    <row r="567" spans="1:10" ht="15" customHeight="1" x14ac:dyDescent="0.3">
      <c r="A567" s="75" t="str">
        <f t="shared" si="55"/>
        <v>S150/v/AL1</v>
      </c>
      <c r="B567" s="101" t="s">
        <v>793</v>
      </c>
      <c r="C567" s="101" t="s">
        <v>606</v>
      </c>
      <c r="D567" s="102">
        <v>1</v>
      </c>
      <c r="E567" s="101" t="s">
        <v>35</v>
      </c>
      <c r="F567" s="102">
        <f t="shared" si="66"/>
        <v>1</v>
      </c>
      <c r="G567" s="103">
        <v>125</v>
      </c>
      <c r="H567" s="75" t="s">
        <v>7</v>
      </c>
      <c r="I567" s="75" t="s">
        <v>8</v>
      </c>
      <c r="J567" s="75" t="s">
        <v>7</v>
      </c>
    </row>
    <row r="568" spans="1:10" ht="15" customHeight="1" x14ac:dyDescent="0.3">
      <c r="A568" s="75" t="str">
        <f t="shared" si="55"/>
        <v>S150/v/AL132</v>
      </c>
      <c r="B568" s="101" t="s">
        <v>793</v>
      </c>
      <c r="C568" s="101" t="s">
        <v>606</v>
      </c>
      <c r="D568" s="102">
        <v>1</v>
      </c>
      <c r="E568" s="101" t="s">
        <v>35</v>
      </c>
      <c r="F568" s="103">
        <v>132</v>
      </c>
      <c r="G568" s="103">
        <v>118</v>
      </c>
      <c r="H568" s="72" t="s">
        <v>7</v>
      </c>
      <c r="I568" s="72" t="s">
        <v>8</v>
      </c>
      <c r="J568" s="72" t="s">
        <v>7</v>
      </c>
    </row>
    <row r="569" spans="1:10" ht="15" customHeight="1" x14ac:dyDescent="0.3">
      <c r="A569" s="75" t="str">
        <f t="shared" si="55"/>
        <v>S150/v/Ne132</v>
      </c>
      <c r="B569" s="101" t="s">
        <v>794</v>
      </c>
      <c r="C569" s="101" t="s">
        <v>608</v>
      </c>
      <c r="D569" s="102">
        <v>1</v>
      </c>
      <c r="E569" s="101" t="s">
        <v>35</v>
      </c>
      <c r="F569" s="103">
        <v>132</v>
      </c>
      <c r="G569" s="103">
        <v>118</v>
      </c>
      <c r="H569" s="75" t="s">
        <v>7</v>
      </c>
      <c r="I569" s="75" t="s">
        <v>8</v>
      </c>
      <c r="J569" s="75" t="s">
        <v>7</v>
      </c>
    </row>
    <row r="570" spans="1:10" ht="15" customHeight="1" x14ac:dyDescent="0.3">
      <c r="A570" s="75" t="str">
        <f t="shared" si="55"/>
        <v>S150/v/Ne1</v>
      </c>
      <c r="B570" s="101" t="s">
        <v>794</v>
      </c>
      <c r="C570" s="101" t="s">
        <v>608</v>
      </c>
      <c r="D570" s="102">
        <v>1</v>
      </c>
      <c r="E570" s="101" t="s">
        <v>35</v>
      </c>
      <c r="F570" s="102">
        <f t="shared" ref="F570:F578" si="67">D570</f>
        <v>1</v>
      </c>
      <c r="G570" s="103">
        <v>125</v>
      </c>
      <c r="H570" s="72" t="s">
        <v>7</v>
      </c>
      <c r="I570" s="72" t="s">
        <v>8</v>
      </c>
      <c r="J570" s="72" t="s">
        <v>7</v>
      </c>
    </row>
    <row r="571" spans="1:10" ht="15" customHeight="1" x14ac:dyDescent="0.3">
      <c r="A571" s="75" t="str">
        <f t="shared" si="55"/>
        <v>S100/F1/Ne1</v>
      </c>
      <c r="B571" s="101" t="s">
        <v>518</v>
      </c>
      <c r="C571" s="101" t="s">
        <v>519</v>
      </c>
      <c r="D571" s="102">
        <v>1</v>
      </c>
      <c r="E571" s="101" t="s">
        <v>35</v>
      </c>
      <c r="F571" s="102">
        <f t="shared" si="67"/>
        <v>1</v>
      </c>
      <c r="G571" s="103">
        <v>64</v>
      </c>
      <c r="H571" s="75" t="s">
        <v>7</v>
      </c>
      <c r="I571" s="75" t="s">
        <v>8</v>
      </c>
      <c r="J571" s="75" t="s">
        <v>7</v>
      </c>
    </row>
    <row r="572" spans="1:10" ht="15" customHeight="1" x14ac:dyDescent="0.3">
      <c r="A572" s="75" t="str">
        <f t="shared" si="55"/>
        <v>S100/F1/Nat1</v>
      </c>
      <c r="B572" s="101" t="s">
        <v>516</v>
      </c>
      <c r="C572" s="101" t="s">
        <v>517</v>
      </c>
      <c r="D572" s="102">
        <v>1</v>
      </c>
      <c r="E572" s="101" t="s">
        <v>35</v>
      </c>
      <c r="F572" s="102">
        <f t="shared" si="67"/>
        <v>1</v>
      </c>
      <c r="G572" s="103">
        <v>64</v>
      </c>
      <c r="H572" s="72" t="s">
        <v>7</v>
      </c>
      <c r="I572" s="72" t="s">
        <v>8</v>
      </c>
      <c r="J572" s="72" t="s">
        <v>7</v>
      </c>
    </row>
    <row r="573" spans="1:10" ht="15" customHeight="1" x14ac:dyDescent="0.3">
      <c r="A573" s="75" t="str">
        <f t="shared" si="55"/>
        <v>S120/F1/AL1</v>
      </c>
      <c r="B573" s="101" t="s">
        <v>634</v>
      </c>
      <c r="C573" s="101" t="s">
        <v>515</v>
      </c>
      <c r="D573" s="102">
        <v>1</v>
      </c>
      <c r="E573" s="101" t="s">
        <v>35</v>
      </c>
      <c r="F573" s="102">
        <f t="shared" si="67"/>
        <v>1</v>
      </c>
      <c r="G573" s="103">
        <v>76</v>
      </c>
      <c r="H573" s="75" t="s">
        <v>7</v>
      </c>
      <c r="I573" s="75" t="s">
        <v>8</v>
      </c>
      <c r="J573" s="75" t="s">
        <v>7</v>
      </c>
    </row>
    <row r="574" spans="1:10" ht="15" customHeight="1" x14ac:dyDescent="0.3">
      <c r="A574" s="75" t="str">
        <f t="shared" si="55"/>
        <v>S120/F1/Nat1</v>
      </c>
      <c r="B574" s="101" t="s">
        <v>635</v>
      </c>
      <c r="C574" s="101" t="s">
        <v>517</v>
      </c>
      <c r="D574" s="102">
        <v>1</v>
      </c>
      <c r="E574" s="101" t="s">
        <v>35</v>
      </c>
      <c r="F574" s="102">
        <f t="shared" si="67"/>
        <v>1</v>
      </c>
      <c r="G574" s="103">
        <v>76</v>
      </c>
      <c r="H574" s="72" t="s">
        <v>7</v>
      </c>
      <c r="I574" s="72" t="s">
        <v>8</v>
      </c>
      <c r="J574" s="72" t="s">
        <v>7</v>
      </c>
    </row>
    <row r="575" spans="1:10" ht="15" customHeight="1" x14ac:dyDescent="0.3">
      <c r="A575" s="75" t="str">
        <f t="shared" si="55"/>
        <v>S120/F1/Ne1</v>
      </c>
      <c r="B575" s="101" t="s">
        <v>636</v>
      </c>
      <c r="C575" s="101" t="s">
        <v>519</v>
      </c>
      <c r="D575" s="102">
        <v>1</v>
      </c>
      <c r="E575" s="101" t="s">
        <v>35</v>
      </c>
      <c r="F575" s="102">
        <f t="shared" si="67"/>
        <v>1</v>
      </c>
      <c r="G575" s="103">
        <v>76</v>
      </c>
      <c r="H575" s="75" t="s">
        <v>7</v>
      </c>
      <c r="I575" s="75" t="s">
        <v>8</v>
      </c>
      <c r="J575" s="75" t="s">
        <v>7</v>
      </c>
    </row>
    <row r="576" spans="1:10" ht="15" customHeight="1" x14ac:dyDescent="0.3">
      <c r="A576" s="75" t="str">
        <f t="shared" si="55"/>
        <v>S150/F1/Nat1</v>
      </c>
      <c r="B576" s="101" t="s">
        <v>737</v>
      </c>
      <c r="C576" s="101" t="s">
        <v>517</v>
      </c>
      <c r="D576" s="102">
        <v>1</v>
      </c>
      <c r="E576" s="101" t="s">
        <v>35</v>
      </c>
      <c r="F576" s="102">
        <f t="shared" si="67"/>
        <v>1</v>
      </c>
      <c r="G576" s="103">
        <v>86</v>
      </c>
      <c r="H576" s="72" t="s">
        <v>7</v>
      </c>
      <c r="I576" s="72" t="s">
        <v>8</v>
      </c>
      <c r="J576" s="72" t="s">
        <v>7</v>
      </c>
    </row>
    <row r="577" spans="1:10" ht="15" customHeight="1" x14ac:dyDescent="0.3">
      <c r="A577" s="75" t="str">
        <f t="shared" si="55"/>
        <v>S150/F1/Ne1</v>
      </c>
      <c r="B577" s="101" t="s">
        <v>738</v>
      </c>
      <c r="C577" s="101" t="s">
        <v>519</v>
      </c>
      <c r="D577" s="102">
        <v>1</v>
      </c>
      <c r="E577" s="101" t="s">
        <v>35</v>
      </c>
      <c r="F577" s="102">
        <f t="shared" si="67"/>
        <v>1</v>
      </c>
      <c r="G577" s="103">
        <v>86</v>
      </c>
      <c r="H577" s="75" t="s">
        <v>7</v>
      </c>
      <c r="I577" s="75" t="s">
        <v>8</v>
      </c>
      <c r="J577" s="75" t="s">
        <v>7</v>
      </c>
    </row>
    <row r="578" spans="1:10" ht="15" customHeight="1" x14ac:dyDescent="0.3">
      <c r="A578" s="75" t="str">
        <f t="shared" si="55"/>
        <v>S150/s/021</v>
      </c>
      <c r="B578" s="101" t="s">
        <v>781</v>
      </c>
      <c r="C578" s="101" t="s">
        <v>782</v>
      </c>
      <c r="D578" s="102">
        <v>1</v>
      </c>
      <c r="E578" s="101" t="s">
        <v>35</v>
      </c>
      <c r="F578" s="102">
        <f t="shared" si="67"/>
        <v>1</v>
      </c>
      <c r="G578" s="103">
        <v>63</v>
      </c>
      <c r="H578" s="72" t="s">
        <v>7</v>
      </c>
      <c r="I578" s="72" t="s">
        <v>8</v>
      </c>
      <c r="J578" s="72" t="s">
        <v>7</v>
      </c>
    </row>
    <row r="579" spans="1:10" ht="15" customHeight="1" x14ac:dyDescent="0.3">
      <c r="A579" s="75" t="str">
        <f t="shared" si="55"/>
        <v>S150/s/02104</v>
      </c>
      <c r="B579" s="101" t="s">
        <v>781</v>
      </c>
      <c r="C579" s="101" t="s">
        <v>782</v>
      </c>
      <c r="D579" s="102">
        <v>1</v>
      </c>
      <c r="E579" s="101" t="s">
        <v>35</v>
      </c>
      <c r="F579" s="103">
        <v>104</v>
      </c>
      <c r="G579" s="103">
        <v>57</v>
      </c>
      <c r="H579" s="75" t="s">
        <v>7</v>
      </c>
      <c r="I579" s="75" t="s">
        <v>8</v>
      </c>
      <c r="J579" s="75" t="s">
        <v>7</v>
      </c>
    </row>
    <row r="580" spans="1:10" ht="15" customHeight="1" x14ac:dyDescent="0.3">
      <c r="A580" s="75" t="str">
        <f t="shared" ref="A580:A643" si="68">_xlfn.CONCAT(B580,F580)</f>
        <v>S100/F1/02L1</v>
      </c>
      <c r="B580" s="101" t="s">
        <v>513</v>
      </c>
      <c r="C580" s="101" t="s">
        <v>514</v>
      </c>
      <c r="D580" s="102">
        <v>1</v>
      </c>
      <c r="E580" s="101" t="s">
        <v>35</v>
      </c>
      <c r="F580" s="102">
        <f t="shared" ref="F580:F581" si="69">D580</f>
        <v>1</v>
      </c>
      <c r="G580" s="103">
        <v>64</v>
      </c>
      <c r="H580" s="72" t="s">
        <v>7</v>
      </c>
      <c r="I580" s="72" t="s">
        <v>8</v>
      </c>
      <c r="J580" s="72" t="s">
        <v>7</v>
      </c>
    </row>
    <row r="581" spans="1:10" ht="15" customHeight="1" x14ac:dyDescent="0.3">
      <c r="A581" s="75" t="str">
        <f t="shared" si="68"/>
        <v>S157/i/Al1</v>
      </c>
      <c r="B581" s="101" t="s">
        <v>809</v>
      </c>
      <c r="C581" s="101" t="s">
        <v>810</v>
      </c>
      <c r="D581" s="102">
        <v>1</v>
      </c>
      <c r="E581" s="101" t="s">
        <v>6</v>
      </c>
      <c r="F581" s="102">
        <f t="shared" si="69"/>
        <v>1</v>
      </c>
      <c r="G581" s="103">
        <v>473</v>
      </c>
      <c r="H581" s="75" t="s">
        <v>7</v>
      </c>
      <c r="I581" s="75" t="s">
        <v>8</v>
      </c>
      <c r="J581" s="75" t="s">
        <v>7</v>
      </c>
    </row>
    <row r="582" spans="1:10" ht="15" customHeight="1" x14ac:dyDescent="0.3">
      <c r="A582" s="75" t="str">
        <f t="shared" si="68"/>
        <v>S157/i/Al4</v>
      </c>
      <c r="B582" s="101" t="s">
        <v>809</v>
      </c>
      <c r="C582" s="101" t="s">
        <v>810</v>
      </c>
      <c r="D582" s="102">
        <v>1</v>
      </c>
      <c r="E582" s="101" t="s">
        <v>6</v>
      </c>
      <c r="F582" s="103">
        <v>4</v>
      </c>
      <c r="G582" s="103">
        <v>420</v>
      </c>
      <c r="H582" s="72" t="s">
        <v>7</v>
      </c>
      <c r="I582" s="72" t="s">
        <v>8</v>
      </c>
      <c r="J582" s="72" t="s">
        <v>7</v>
      </c>
    </row>
    <row r="583" spans="1:10" ht="15" customHeight="1" x14ac:dyDescent="0.3">
      <c r="A583" s="75" t="str">
        <f t="shared" si="68"/>
        <v>S157/i/Ne4</v>
      </c>
      <c r="B583" s="101" t="s">
        <v>815</v>
      </c>
      <c r="C583" s="101" t="s">
        <v>816</v>
      </c>
      <c r="D583" s="102">
        <v>1</v>
      </c>
      <c r="E583" s="101" t="s">
        <v>6</v>
      </c>
      <c r="F583" s="103">
        <v>4</v>
      </c>
      <c r="G583" s="103">
        <v>420</v>
      </c>
      <c r="H583" s="75" t="s">
        <v>7</v>
      </c>
      <c r="I583" s="75" t="s">
        <v>8</v>
      </c>
      <c r="J583" s="75" t="s">
        <v>7</v>
      </c>
    </row>
    <row r="584" spans="1:10" ht="15" customHeight="1" x14ac:dyDescent="0.3">
      <c r="A584" s="75" t="str">
        <f t="shared" si="68"/>
        <v>S157/i/Ne1</v>
      </c>
      <c r="B584" s="101" t="s">
        <v>815</v>
      </c>
      <c r="C584" s="101" t="s">
        <v>816</v>
      </c>
      <c r="D584" s="102">
        <v>1</v>
      </c>
      <c r="E584" s="101" t="s">
        <v>6</v>
      </c>
      <c r="F584" s="102">
        <f t="shared" ref="F584:F586" si="70">D584</f>
        <v>1</v>
      </c>
      <c r="G584" s="103">
        <v>473</v>
      </c>
      <c r="H584" s="72" t="s">
        <v>7</v>
      </c>
      <c r="I584" s="72" t="s">
        <v>8</v>
      </c>
      <c r="J584" s="72" t="s">
        <v>7</v>
      </c>
    </row>
    <row r="585" spans="1:10" ht="15" customHeight="1" x14ac:dyDescent="0.3">
      <c r="A585" s="75" t="str">
        <f t="shared" si="68"/>
        <v>S157/i/Nat1</v>
      </c>
      <c r="B585" s="101" t="s">
        <v>813</v>
      </c>
      <c r="C585" s="101" t="s">
        <v>814</v>
      </c>
      <c r="D585" s="102">
        <v>1</v>
      </c>
      <c r="E585" s="101" t="s">
        <v>6</v>
      </c>
      <c r="F585" s="102">
        <f t="shared" si="70"/>
        <v>1</v>
      </c>
      <c r="G585" s="103">
        <v>473</v>
      </c>
      <c r="H585" s="75" t="s">
        <v>7</v>
      </c>
      <c r="I585" s="75" t="s">
        <v>8</v>
      </c>
      <c r="J585" s="75" t="s">
        <v>7</v>
      </c>
    </row>
    <row r="586" spans="1:10" ht="15" customHeight="1" x14ac:dyDescent="0.3">
      <c r="A586" s="75" t="str">
        <f t="shared" si="68"/>
        <v>S157/i/011</v>
      </c>
      <c r="B586" s="101" t="s">
        <v>797</v>
      </c>
      <c r="C586" s="101" t="s">
        <v>798</v>
      </c>
      <c r="D586" s="102">
        <v>1</v>
      </c>
      <c r="E586" s="101" t="s">
        <v>6</v>
      </c>
      <c r="F586" s="102">
        <f t="shared" si="70"/>
        <v>1</v>
      </c>
      <c r="G586" s="103">
        <v>473</v>
      </c>
      <c r="H586" s="72" t="s">
        <v>7</v>
      </c>
      <c r="I586" s="72" t="s">
        <v>8</v>
      </c>
      <c r="J586" s="72" t="s">
        <v>7</v>
      </c>
    </row>
    <row r="587" spans="1:10" ht="15" customHeight="1" x14ac:dyDescent="0.3">
      <c r="A587" s="75" t="str">
        <f t="shared" si="68"/>
        <v>S157/i/014</v>
      </c>
      <c r="B587" s="101" t="s">
        <v>797</v>
      </c>
      <c r="C587" s="101" t="s">
        <v>798</v>
      </c>
      <c r="D587" s="102">
        <v>1</v>
      </c>
      <c r="E587" s="101" t="s">
        <v>6</v>
      </c>
      <c r="F587" s="103">
        <v>4</v>
      </c>
      <c r="G587" s="103">
        <v>420</v>
      </c>
      <c r="H587" s="75" t="s">
        <v>7</v>
      </c>
      <c r="I587" s="75" t="s">
        <v>8</v>
      </c>
      <c r="J587" s="75" t="s">
        <v>7</v>
      </c>
    </row>
    <row r="588" spans="1:10" ht="15" customHeight="1" x14ac:dyDescent="0.3">
      <c r="A588" s="75" t="str">
        <f t="shared" si="68"/>
        <v>S157/i/021</v>
      </c>
      <c r="B588" s="101" t="s">
        <v>801</v>
      </c>
      <c r="C588" s="101" t="s">
        <v>802</v>
      </c>
      <c r="D588" s="102">
        <v>1</v>
      </c>
      <c r="E588" s="101" t="s">
        <v>6</v>
      </c>
      <c r="F588" s="102">
        <f t="shared" ref="F588:F589" si="71">D588</f>
        <v>1</v>
      </c>
      <c r="G588" s="103">
        <v>473</v>
      </c>
      <c r="H588" s="72" t="s">
        <v>7</v>
      </c>
      <c r="I588" s="72" t="s">
        <v>8</v>
      </c>
      <c r="J588" s="72" t="s">
        <v>7</v>
      </c>
    </row>
    <row r="589" spans="1:10" ht="15" customHeight="1" x14ac:dyDescent="0.3">
      <c r="A589" s="75" t="str">
        <f t="shared" si="68"/>
        <v>S157/i/1131</v>
      </c>
      <c r="B589" s="101" t="s">
        <v>803</v>
      </c>
      <c r="C589" s="101" t="s">
        <v>804</v>
      </c>
      <c r="D589" s="102">
        <v>1</v>
      </c>
      <c r="E589" s="101" t="s">
        <v>6</v>
      </c>
      <c r="F589" s="102">
        <f t="shared" si="71"/>
        <v>1</v>
      </c>
      <c r="G589" s="103">
        <v>473</v>
      </c>
      <c r="H589" s="75" t="s">
        <v>7</v>
      </c>
      <c r="I589" s="75" t="s">
        <v>8</v>
      </c>
      <c r="J589" s="75" t="s">
        <v>7</v>
      </c>
    </row>
    <row r="590" spans="1:10" ht="15" customHeight="1" x14ac:dyDescent="0.3">
      <c r="A590" s="75" t="str">
        <f t="shared" si="68"/>
        <v>S157/i/1134</v>
      </c>
      <c r="B590" s="101" t="s">
        <v>803</v>
      </c>
      <c r="C590" s="101" t="s">
        <v>804</v>
      </c>
      <c r="D590" s="102">
        <v>1</v>
      </c>
      <c r="E590" s="101" t="s">
        <v>6</v>
      </c>
      <c r="F590" s="103">
        <v>4</v>
      </c>
      <c r="G590" s="103">
        <v>420</v>
      </c>
      <c r="H590" s="72" t="s">
        <v>7</v>
      </c>
      <c r="I590" s="72" t="s">
        <v>8</v>
      </c>
      <c r="J590" s="72" t="s">
        <v>7</v>
      </c>
    </row>
    <row r="591" spans="1:10" ht="15" customHeight="1" x14ac:dyDescent="0.3">
      <c r="A591" s="75" t="str">
        <f t="shared" si="68"/>
        <v>S157/i/4254</v>
      </c>
      <c r="B591" s="101" t="s">
        <v>805</v>
      </c>
      <c r="C591" s="101" t="s">
        <v>806</v>
      </c>
      <c r="D591" s="102">
        <v>1</v>
      </c>
      <c r="E591" s="101" t="s">
        <v>6</v>
      </c>
      <c r="F591" s="103">
        <v>4</v>
      </c>
      <c r="G591" s="103">
        <v>420</v>
      </c>
      <c r="H591" s="75" t="s">
        <v>7</v>
      </c>
      <c r="I591" s="75" t="s">
        <v>8</v>
      </c>
      <c r="J591" s="75" t="s">
        <v>7</v>
      </c>
    </row>
    <row r="592" spans="1:10" ht="15" customHeight="1" x14ac:dyDescent="0.3">
      <c r="A592" s="75" t="str">
        <f t="shared" si="68"/>
        <v>S157/i/4251</v>
      </c>
      <c r="B592" s="101" t="s">
        <v>805</v>
      </c>
      <c r="C592" s="101" t="s">
        <v>806</v>
      </c>
      <c r="D592" s="102">
        <v>1</v>
      </c>
      <c r="E592" s="101" t="s">
        <v>6</v>
      </c>
      <c r="F592" s="102">
        <f t="shared" ref="F592:F593" si="72">D592</f>
        <v>1</v>
      </c>
      <c r="G592" s="103">
        <v>473</v>
      </c>
      <c r="H592" s="72" t="s">
        <v>7</v>
      </c>
      <c r="I592" s="72" t="s">
        <v>8</v>
      </c>
      <c r="J592" s="72" t="s">
        <v>7</v>
      </c>
    </row>
    <row r="593" spans="1:10" ht="15" customHeight="1" x14ac:dyDescent="0.3">
      <c r="A593" s="75" t="str">
        <f t="shared" si="68"/>
        <v>S157/i/4411</v>
      </c>
      <c r="B593" s="101" t="s">
        <v>807</v>
      </c>
      <c r="C593" s="101" t="s">
        <v>808</v>
      </c>
      <c r="D593" s="102">
        <v>1</v>
      </c>
      <c r="E593" s="101" t="s">
        <v>6</v>
      </c>
      <c r="F593" s="102">
        <f t="shared" si="72"/>
        <v>1</v>
      </c>
      <c r="G593" s="103">
        <v>473</v>
      </c>
      <c r="H593" s="75" t="s">
        <v>7</v>
      </c>
      <c r="I593" s="75" t="s">
        <v>8</v>
      </c>
      <c r="J593" s="75" t="s">
        <v>7</v>
      </c>
    </row>
    <row r="594" spans="1:10" ht="15" customHeight="1" x14ac:dyDescent="0.3">
      <c r="A594" s="75" t="str">
        <f t="shared" si="68"/>
        <v>S157/i/4414</v>
      </c>
      <c r="B594" s="101" t="s">
        <v>807</v>
      </c>
      <c r="C594" s="101" t="s">
        <v>808</v>
      </c>
      <c r="D594" s="102">
        <v>1</v>
      </c>
      <c r="E594" s="101" t="s">
        <v>6</v>
      </c>
      <c r="F594" s="103">
        <v>4</v>
      </c>
      <c r="G594" s="103">
        <v>420</v>
      </c>
      <c r="H594" s="72" t="s">
        <v>7</v>
      </c>
      <c r="I594" s="72" t="s">
        <v>8</v>
      </c>
      <c r="J594" s="72" t="s">
        <v>7</v>
      </c>
    </row>
    <row r="595" spans="1:10" ht="15" customHeight="1" x14ac:dyDescent="0.3">
      <c r="A595" s="75" t="str">
        <f t="shared" si="68"/>
        <v>S157/i/0104</v>
      </c>
      <c r="B595" s="101" t="s">
        <v>799</v>
      </c>
      <c r="C595" s="101" t="s">
        <v>800</v>
      </c>
      <c r="D595" s="102">
        <v>1</v>
      </c>
      <c r="E595" s="101" t="s">
        <v>6</v>
      </c>
      <c r="F595" s="103">
        <v>4</v>
      </c>
      <c r="G595" s="103">
        <v>420</v>
      </c>
      <c r="H595" s="75" t="s">
        <v>7</v>
      </c>
      <c r="I595" s="75" t="s">
        <v>8</v>
      </c>
      <c r="J595" s="75" t="s">
        <v>7</v>
      </c>
    </row>
    <row r="596" spans="1:10" ht="15" customHeight="1" x14ac:dyDescent="0.3">
      <c r="A596" s="75" t="str">
        <f t="shared" si="68"/>
        <v>S157/i/0101</v>
      </c>
      <c r="B596" s="101" t="s">
        <v>799</v>
      </c>
      <c r="C596" s="101" t="s">
        <v>800</v>
      </c>
      <c r="D596" s="102">
        <v>1</v>
      </c>
      <c r="E596" s="101" t="s">
        <v>6</v>
      </c>
      <c r="F596" s="102">
        <f t="shared" ref="F596:F597" si="73">D596</f>
        <v>1</v>
      </c>
      <c r="G596" s="103">
        <v>473</v>
      </c>
      <c r="H596" s="72" t="s">
        <v>7</v>
      </c>
      <c r="I596" s="72" t="s">
        <v>8</v>
      </c>
      <c r="J596" s="72" t="s">
        <v>7</v>
      </c>
    </row>
    <row r="597" spans="1:10" ht="15" customHeight="1" x14ac:dyDescent="0.3">
      <c r="A597" s="75" t="str">
        <f t="shared" si="68"/>
        <v>S100/i/011</v>
      </c>
      <c r="B597" s="101" t="s">
        <v>524</v>
      </c>
      <c r="C597" s="101" t="s">
        <v>525</v>
      </c>
      <c r="D597" s="102">
        <v>1</v>
      </c>
      <c r="E597" s="101" t="s">
        <v>35</v>
      </c>
      <c r="F597" s="102">
        <f t="shared" si="73"/>
        <v>1</v>
      </c>
      <c r="G597" s="103">
        <v>47</v>
      </c>
      <c r="H597" s="75" t="s">
        <v>7</v>
      </c>
      <c r="I597" s="75" t="s">
        <v>8</v>
      </c>
      <c r="J597" s="75" t="s">
        <v>7</v>
      </c>
    </row>
    <row r="598" spans="1:10" ht="15" customHeight="1" x14ac:dyDescent="0.3">
      <c r="A598" s="75" t="str">
        <f t="shared" si="68"/>
        <v>S100/i/01156</v>
      </c>
      <c r="B598" s="101" t="s">
        <v>524</v>
      </c>
      <c r="C598" s="101" t="s">
        <v>525</v>
      </c>
      <c r="D598" s="102">
        <v>1</v>
      </c>
      <c r="E598" s="101" t="s">
        <v>35</v>
      </c>
      <c r="F598" s="103">
        <v>156</v>
      </c>
      <c r="G598" s="103">
        <v>42</v>
      </c>
      <c r="H598" s="72" t="s">
        <v>7</v>
      </c>
      <c r="I598" s="72" t="s">
        <v>8</v>
      </c>
      <c r="J598" s="72" t="s">
        <v>7</v>
      </c>
    </row>
    <row r="599" spans="1:10" ht="15" customHeight="1" x14ac:dyDescent="0.3">
      <c r="A599" s="75" t="str">
        <f t="shared" si="68"/>
        <v>S100/i/02156</v>
      </c>
      <c r="B599" s="101" t="s">
        <v>528</v>
      </c>
      <c r="C599" s="101" t="s">
        <v>482</v>
      </c>
      <c r="D599" s="102">
        <v>1</v>
      </c>
      <c r="E599" s="101" t="s">
        <v>35</v>
      </c>
      <c r="F599" s="103">
        <v>156</v>
      </c>
      <c r="G599" s="103">
        <v>42</v>
      </c>
      <c r="H599" s="75" t="s">
        <v>7</v>
      </c>
      <c r="I599" s="75" t="s">
        <v>8</v>
      </c>
      <c r="J599" s="75" t="s">
        <v>7</v>
      </c>
    </row>
    <row r="600" spans="1:10" ht="15" customHeight="1" x14ac:dyDescent="0.3">
      <c r="A600" s="75" t="str">
        <f t="shared" si="68"/>
        <v>S100/i/021</v>
      </c>
      <c r="B600" s="101" t="s">
        <v>528</v>
      </c>
      <c r="C600" s="101" t="s">
        <v>482</v>
      </c>
      <c r="D600" s="102">
        <v>1</v>
      </c>
      <c r="E600" s="101" t="s">
        <v>35</v>
      </c>
      <c r="F600" s="102">
        <f t="shared" ref="F600:F602" si="74">D600</f>
        <v>1</v>
      </c>
      <c r="G600" s="103">
        <v>47</v>
      </c>
      <c r="H600" s="72" t="s">
        <v>7</v>
      </c>
      <c r="I600" s="72" t="s">
        <v>8</v>
      </c>
      <c r="J600" s="72" t="s">
        <v>7</v>
      </c>
    </row>
    <row r="601" spans="1:10" ht="15" customHeight="1" x14ac:dyDescent="0.3">
      <c r="A601" s="75" t="str">
        <f t="shared" si="68"/>
        <v>S100/i/0101</v>
      </c>
      <c r="B601" s="101" t="s">
        <v>526</v>
      </c>
      <c r="C601" s="101" t="s">
        <v>527</v>
      </c>
      <c r="D601" s="102">
        <v>1</v>
      </c>
      <c r="E601" s="101" t="s">
        <v>35</v>
      </c>
      <c r="F601" s="102">
        <f t="shared" si="74"/>
        <v>1</v>
      </c>
      <c r="G601" s="103">
        <v>47</v>
      </c>
      <c r="H601" s="75" t="s">
        <v>7</v>
      </c>
      <c r="I601" s="75" t="s">
        <v>8</v>
      </c>
      <c r="J601" s="75" t="s">
        <v>7</v>
      </c>
    </row>
    <row r="602" spans="1:10" ht="15" customHeight="1" x14ac:dyDescent="0.3">
      <c r="A602" s="75" t="str">
        <f t="shared" si="68"/>
        <v>S100/i/1131</v>
      </c>
      <c r="B602" s="101" t="s">
        <v>531</v>
      </c>
      <c r="C602" s="101" t="s">
        <v>532</v>
      </c>
      <c r="D602" s="102">
        <v>1</v>
      </c>
      <c r="E602" s="101" t="s">
        <v>35</v>
      </c>
      <c r="F602" s="102">
        <f t="shared" si="74"/>
        <v>1</v>
      </c>
      <c r="G602" s="103">
        <v>47</v>
      </c>
      <c r="H602" s="72" t="s">
        <v>7</v>
      </c>
      <c r="I602" s="72" t="s">
        <v>8</v>
      </c>
      <c r="J602" s="72" t="s">
        <v>7</v>
      </c>
    </row>
    <row r="603" spans="1:10" ht="15" customHeight="1" x14ac:dyDescent="0.3">
      <c r="A603" s="75" t="str">
        <f t="shared" si="68"/>
        <v>S100/i/113156</v>
      </c>
      <c r="B603" s="101" t="s">
        <v>531</v>
      </c>
      <c r="C603" s="101" t="s">
        <v>532</v>
      </c>
      <c r="D603" s="102">
        <v>1</v>
      </c>
      <c r="E603" s="101" t="s">
        <v>35</v>
      </c>
      <c r="F603" s="103">
        <v>156</v>
      </c>
      <c r="G603" s="103">
        <v>42</v>
      </c>
      <c r="H603" s="75" t="s">
        <v>7</v>
      </c>
      <c r="I603" s="75" t="s">
        <v>8</v>
      </c>
      <c r="J603" s="75" t="s">
        <v>7</v>
      </c>
    </row>
    <row r="604" spans="1:10" ht="15" customHeight="1" x14ac:dyDescent="0.3">
      <c r="A604" s="75" t="str">
        <f t="shared" si="68"/>
        <v>S100/i/425156</v>
      </c>
      <c r="B604" s="101" t="s">
        <v>533</v>
      </c>
      <c r="C604" s="101" t="s">
        <v>534</v>
      </c>
      <c r="D604" s="102">
        <v>1</v>
      </c>
      <c r="E604" s="101" t="s">
        <v>35</v>
      </c>
      <c r="F604" s="103">
        <v>156</v>
      </c>
      <c r="G604" s="103">
        <v>42</v>
      </c>
      <c r="H604" s="72" t="s">
        <v>7</v>
      </c>
      <c r="I604" s="72" t="s">
        <v>8</v>
      </c>
      <c r="J604" s="72" t="s">
        <v>7</v>
      </c>
    </row>
    <row r="605" spans="1:10" ht="15" customHeight="1" x14ac:dyDescent="0.3">
      <c r="A605" s="75" t="str">
        <f t="shared" si="68"/>
        <v>S100/i/4251</v>
      </c>
      <c r="B605" s="101" t="s">
        <v>533</v>
      </c>
      <c r="C605" s="101" t="s">
        <v>534</v>
      </c>
      <c r="D605" s="102">
        <v>1</v>
      </c>
      <c r="E605" s="101" t="s">
        <v>35</v>
      </c>
      <c r="F605" s="102">
        <f t="shared" ref="F605:F606" si="75">D605</f>
        <v>1</v>
      </c>
      <c r="G605" s="103">
        <v>47</v>
      </c>
      <c r="H605" s="75" t="s">
        <v>7</v>
      </c>
      <c r="I605" s="75" t="s">
        <v>8</v>
      </c>
      <c r="J605" s="75" t="s">
        <v>7</v>
      </c>
    </row>
    <row r="606" spans="1:10" ht="15" customHeight="1" x14ac:dyDescent="0.3">
      <c r="A606" s="75" t="str">
        <f t="shared" si="68"/>
        <v>S100/i/4411</v>
      </c>
      <c r="B606" s="101" t="s">
        <v>535</v>
      </c>
      <c r="C606" s="101" t="s">
        <v>536</v>
      </c>
      <c r="D606" s="102">
        <v>1</v>
      </c>
      <c r="E606" s="101" t="s">
        <v>35</v>
      </c>
      <c r="F606" s="102">
        <f t="shared" si="75"/>
        <v>1</v>
      </c>
      <c r="G606" s="103">
        <v>47</v>
      </c>
      <c r="H606" s="72" t="s">
        <v>7</v>
      </c>
      <c r="I606" s="72" t="s">
        <v>8</v>
      </c>
      <c r="J606" s="72" t="s">
        <v>7</v>
      </c>
    </row>
    <row r="607" spans="1:10" ht="15" customHeight="1" x14ac:dyDescent="0.3">
      <c r="A607" s="75" t="str">
        <f t="shared" si="68"/>
        <v>S100/i/441156</v>
      </c>
      <c r="B607" s="101" t="s">
        <v>535</v>
      </c>
      <c r="C607" s="101" t="s">
        <v>536</v>
      </c>
      <c r="D607" s="102">
        <v>1</v>
      </c>
      <c r="E607" s="101" t="s">
        <v>35</v>
      </c>
      <c r="F607" s="103">
        <v>156</v>
      </c>
      <c r="G607" s="103">
        <v>42</v>
      </c>
      <c r="H607" s="75" t="s">
        <v>7</v>
      </c>
      <c r="I607" s="75" t="s">
        <v>8</v>
      </c>
      <c r="J607" s="75" t="s">
        <v>7</v>
      </c>
    </row>
    <row r="608" spans="1:10" ht="15" customHeight="1" x14ac:dyDescent="0.3">
      <c r="A608" s="75" t="str">
        <f t="shared" si="68"/>
        <v>S150/i/01104</v>
      </c>
      <c r="B608" s="101" t="s">
        <v>741</v>
      </c>
      <c r="C608" s="101" t="s">
        <v>525</v>
      </c>
      <c r="D608" s="102">
        <v>1</v>
      </c>
      <c r="E608" s="101" t="s">
        <v>35</v>
      </c>
      <c r="F608" s="103">
        <v>104</v>
      </c>
      <c r="G608" s="103">
        <v>57</v>
      </c>
      <c r="H608" s="72" t="s">
        <v>7</v>
      </c>
      <c r="I608" s="72" t="s">
        <v>8</v>
      </c>
      <c r="J608" s="72" t="s">
        <v>7</v>
      </c>
    </row>
    <row r="609" spans="1:10" ht="15" customHeight="1" x14ac:dyDescent="0.3">
      <c r="A609" s="75" t="str">
        <f t="shared" si="68"/>
        <v>S150/i/011</v>
      </c>
      <c r="B609" s="101" t="s">
        <v>741</v>
      </c>
      <c r="C609" s="101" t="s">
        <v>525</v>
      </c>
      <c r="D609" s="102">
        <v>1</v>
      </c>
      <c r="E609" s="101" t="s">
        <v>35</v>
      </c>
      <c r="F609" s="102">
        <f t="shared" ref="F609:F610" si="76">D609</f>
        <v>1</v>
      </c>
      <c r="G609" s="103">
        <v>63</v>
      </c>
      <c r="H609" s="75" t="s">
        <v>7</v>
      </c>
      <c r="I609" s="75" t="s">
        <v>8</v>
      </c>
      <c r="J609" s="75" t="s">
        <v>7</v>
      </c>
    </row>
    <row r="610" spans="1:10" ht="15" customHeight="1" x14ac:dyDescent="0.3">
      <c r="A610" s="75" t="str">
        <f t="shared" si="68"/>
        <v>S150/i/021</v>
      </c>
      <c r="B610" s="101" t="s">
        <v>743</v>
      </c>
      <c r="C610" s="101" t="s">
        <v>482</v>
      </c>
      <c r="D610" s="102">
        <v>1</v>
      </c>
      <c r="E610" s="101" t="s">
        <v>35</v>
      </c>
      <c r="F610" s="102">
        <f t="shared" si="76"/>
        <v>1</v>
      </c>
      <c r="G610" s="103">
        <v>63</v>
      </c>
      <c r="H610" s="72" t="s">
        <v>7</v>
      </c>
      <c r="I610" s="72" t="s">
        <v>8</v>
      </c>
      <c r="J610" s="72" t="s">
        <v>7</v>
      </c>
    </row>
    <row r="611" spans="1:10" ht="15" customHeight="1" x14ac:dyDescent="0.3">
      <c r="A611" s="75" t="str">
        <f t="shared" si="68"/>
        <v>S150/i/02104</v>
      </c>
      <c r="B611" s="101" t="s">
        <v>743</v>
      </c>
      <c r="C611" s="101" t="s">
        <v>482</v>
      </c>
      <c r="D611" s="102">
        <v>1</v>
      </c>
      <c r="E611" s="101" t="s">
        <v>35</v>
      </c>
      <c r="F611" s="103">
        <v>104</v>
      </c>
      <c r="G611" s="103">
        <v>57</v>
      </c>
      <c r="H611" s="75" t="s">
        <v>7</v>
      </c>
      <c r="I611" s="75" t="s">
        <v>8</v>
      </c>
      <c r="J611" s="75" t="s">
        <v>7</v>
      </c>
    </row>
    <row r="612" spans="1:10" ht="15" customHeight="1" x14ac:dyDescent="0.3">
      <c r="A612" s="75" t="str">
        <f t="shared" si="68"/>
        <v>S150/i/010104</v>
      </c>
      <c r="B612" s="101" t="s">
        <v>742</v>
      </c>
      <c r="C612" s="101" t="s">
        <v>527</v>
      </c>
      <c r="D612" s="102">
        <v>1</v>
      </c>
      <c r="E612" s="101" t="s">
        <v>35</v>
      </c>
      <c r="F612" s="103">
        <v>104</v>
      </c>
      <c r="G612" s="103">
        <v>57</v>
      </c>
      <c r="H612" s="72" t="s">
        <v>7</v>
      </c>
      <c r="I612" s="72" t="s">
        <v>8</v>
      </c>
      <c r="J612" s="72" t="s">
        <v>7</v>
      </c>
    </row>
    <row r="613" spans="1:10" ht="15" customHeight="1" x14ac:dyDescent="0.3">
      <c r="A613" s="75" t="str">
        <f t="shared" si="68"/>
        <v>S150/i/0101</v>
      </c>
      <c r="B613" s="101" t="s">
        <v>742</v>
      </c>
      <c r="C613" s="101" t="s">
        <v>527</v>
      </c>
      <c r="D613" s="102">
        <v>1</v>
      </c>
      <c r="E613" s="101" t="s">
        <v>35</v>
      </c>
      <c r="F613" s="102">
        <f t="shared" ref="F613:F614" si="77">D613</f>
        <v>1</v>
      </c>
      <c r="G613" s="103">
        <v>63</v>
      </c>
      <c r="H613" s="75" t="s">
        <v>7</v>
      </c>
      <c r="I613" s="75" t="s">
        <v>8</v>
      </c>
      <c r="J613" s="75" t="s">
        <v>7</v>
      </c>
    </row>
    <row r="614" spans="1:10" ht="15" customHeight="1" x14ac:dyDescent="0.3">
      <c r="A614" s="75" t="str">
        <f t="shared" si="68"/>
        <v>S100/a/dub1</v>
      </c>
      <c r="B614" s="101" t="s">
        <v>489</v>
      </c>
      <c r="C614" s="101" t="s">
        <v>490</v>
      </c>
      <c r="D614" s="102">
        <v>1</v>
      </c>
      <c r="E614" s="101" t="s">
        <v>35</v>
      </c>
      <c r="F614" s="102">
        <f t="shared" si="77"/>
        <v>1</v>
      </c>
      <c r="G614" s="103">
        <v>47</v>
      </c>
      <c r="H614" s="72" t="s">
        <v>7</v>
      </c>
      <c r="I614" s="72" t="s">
        <v>8</v>
      </c>
      <c r="J614" s="72" t="s">
        <v>7</v>
      </c>
    </row>
    <row r="615" spans="1:10" ht="15" customHeight="1" x14ac:dyDescent="0.3">
      <c r="A615" s="75" t="str">
        <f t="shared" si="68"/>
        <v>S100/a/dub152</v>
      </c>
      <c r="B615" s="101" t="s">
        <v>489</v>
      </c>
      <c r="C615" s="101" t="s">
        <v>490</v>
      </c>
      <c r="D615" s="102">
        <v>1</v>
      </c>
      <c r="E615" s="101" t="s">
        <v>35</v>
      </c>
      <c r="F615" s="103">
        <v>152</v>
      </c>
      <c r="G615" s="103">
        <v>42</v>
      </c>
      <c r="H615" s="75" t="s">
        <v>7</v>
      </c>
      <c r="I615" s="75" t="s">
        <v>8</v>
      </c>
      <c r="J615" s="75" t="s">
        <v>7</v>
      </c>
    </row>
    <row r="616" spans="1:10" ht="15" customHeight="1" x14ac:dyDescent="0.3">
      <c r="A616" s="75" t="str">
        <f t="shared" si="68"/>
        <v>S150/a/dub100</v>
      </c>
      <c r="B616" s="101" t="s">
        <v>716</v>
      </c>
      <c r="C616" s="101" t="s">
        <v>717</v>
      </c>
      <c r="D616" s="102">
        <v>1</v>
      </c>
      <c r="E616" s="101" t="s">
        <v>35</v>
      </c>
      <c r="F616" s="103">
        <v>100</v>
      </c>
      <c r="G616" s="103">
        <v>57</v>
      </c>
      <c r="H616" s="72" t="s">
        <v>7</v>
      </c>
      <c r="I616" s="72" t="s">
        <v>8</v>
      </c>
      <c r="J616" s="72" t="s">
        <v>7</v>
      </c>
    </row>
    <row r="617" spans="1:10" ht="15" customHeight="1" x14ac:dyDescent="0.3">
      <c r="A617" s="75" t="str">
        <f t="shared" si="68"/>
        <v>S150/a/dub1</v>
      </c>
      <c r="B617" s="101" t="s">
        <v>716</v>
      </c>
      <c r="C617" s="101" t="s">
        <v>717</v>
      </c>
      <c r="D617" s="102">
        <v>1</v>
      </c>
      <c r="E617" s="101" t="s">
        <v>35</v>
      </c>
      <c r="F617" s="102">
        <f t="shared" ref="F617:F618" si="78">D617</f>
        <v>1</v>
      </c>
      <c r="G617" s="103">
        <v>63</v>
      </c>
      <c r="H617" s="75" t="s">
        <v>7</v>
      </c>
      <c r="I617" s="75" t="s">
        <v>8</v>
      </c>
      <c r="J617" s="75" t="s">
        <v>7</v>
      </c>
    </row>
    <row r="618" spans="1:10" ht="15" customHeight="1" x14ac:dyDescent="0.3">
      <c r="A618" s="75" t="str">
        <f t="shared" si="68"/>
        <v>S100/s/An1</v>
      </c>
      <c r="B618" s="101" t="s">
        <v>599</v>
      </c>
      <c r="C618" s="101" t="s">
        <v>600</v>
      </c>
      <c r="D618" s="102">
        <v>1</v>
      </c>
      <c r="E618" s="101" t="s">
        <v>35</v>
      </c>
      <c r="F618" s="102">
        <f t="shared" si="78"/>
        <v>1</v>
      </c>
      <c r="G618" s="103">
        <v>47</v>
      </c>
      <c r="H618" s="72" t="s">
        <v>7</v>
      </c>
      <c r="I618" s="72" t="s">
        <v>8</v>
      </c>
      <c r="J618" s="72" t="s">
        <v>7</v>
      </c>
    </row>
    <row r="619" spans="1:10" ht="15" customHeight="1" x14ac:dyDescent="0.3">
      <c r="A619" s="75" t="str">
        <f t="shared" si="68"/>
        <v>S100/s/An156</v>
      </c>
      <c r="B619" s="101" t="s">
        <v>599</v>
      </c>
      <c r="C619" s="101" t="s">
        <v>600</v>
      </c>
      <c r="D619" s="102">
        <v>1</v>
      </c>
      <c r="E619" s="101" t="s">
        <v>35</v>
      </c>
      <c r="F619" s="103">
        <v>156</v>
      </c>
      <c r="G619" s="103">
        <v>42</v>
      </c>
      <c r="H619" s="75" t="s">
        <v>7</v>
      </c>
      <c r="I619" s="75" t="s">
        <v>8</v>
      </c>
      <c r="J619" s="75" t="s">
        <v>7</v>
      </c>
    </row>
    <row r="620" spans="1:10" ht="15" customHeight="1" x14ac:dyDescent="0.3">
      <c r="A620" s="75" t="str">
        <f t="shared" si="68"/>
        <v>S150/s/An104</v>
      </c>
      <c r="B620" s="101" t="s">
        <v>785</v>
      </c>
      <c r="C620" s="101" t="s">
        <v>786</v>
      </c>
      <c r="D620" s="102">
        <v>1</v>
      </c>
      <c r="E620" s="101" t="s">
        <v>35</v>
      </c>
      <c r="F620" s="103">
        <v>104</v>
      </c>
      <c r="G620" s="103">
        <v>57</v>
      </c>
      <c r="H620" s="72" t="s">
        <v>7</v>
      </c>
      <c r="I620" s="72" t="s">
        <v>8</v>
      </c>
      <c r="J620" s="72" t="s">
        <v>7</v>
      </c>
    </row>
    <row r="621" spans="1:10" ht="15" customHeight="1" x14ac:dyDescent="0.3">
      <c r="A621" s="75" t="str">
        <f t="shared" si="68"/>
        <v>S150/s/An1</v>
      </c>
      <c r="B621" s="101" t="s">
        <v>785</v>
      </c>
      <c r="C621" s="101" t="s">
        <v>786</v>
      </c>
      <c r="D621" s="102">
        <v>1</v>
      </c>
      <c r="E621" s="101" t="s">
        <v>35</v>
      </c>
      <c r="F621" s="102">
        <f t="shared" ref="F621:F622" si="79">D621</f>
        <v>1</v>
      </c>
      <c r="G621" s="103">
        <v>63</v>
      </c>
      <c r="H621" s="75" t="s">
        <v>7</v>
      </c>
      <c r="I621" s="75" t="s">
        <v>8</v>
      </c>
      <c r="J621" s="75" t="s">
        <v>7</v>
      </c>
    </row>
    <row r="622" spans="1:10" ht="15" customHeight="1" x14ac:dyDescent="0.3">
      <c r="A622" s="75" t="str">
        <f t="shared" si="68"/>
        <v>S100/c/An1</v>
      </c>
      <c r="B622" s="101" t="s">
        <v>497</v>
      </c>
      <c r="C622" s="101" t="s">
        <v>498</v>
      </c>
      <c r="D622" s="102">
        <v>1</v>
      </c>
      <c r="E622" s="101" t="s">
        <v>35</v>
      </c>
      <c r="F622" s="102">
        <f t="shared" si="79"/>
        <v>1</v>
      </c>
      <c r="G622" s="103">
        <v>47</v>
      </c>
      <c r="H622" s="72" t="s">
        <v>7</v>
      </c>
      <c r="I622" s="72" t="s">
        <v>8</v>
      </c>
      <c r="J622" s="72" t="s">
        <v>7</v>
      </c>
    </row>
    <row r="623" spans="1:10" ht="15" customHeight="1" x14ac:dyDescent="0.3">
      <c r="A623" s="75" t="str">
        <f t="shared" si="68"/>
        <v>S100/c/An152</v>
      </c>
      <c r="B623" s="101" t="s">
        <v>497</v>
      </c>
      <c r="C623" s="101" t="s">
        <v>498</v>
      </c>
      <c r="D623" s="102">
        <v>1</v>
      </c>
      <c r="E623" s="101" t="s">
        <v>35</v>
      </c>
      <c r="F623" s="103">
        <v>152</v>
      </c>
      <c r="G623" s="103">
        <v>42</v>
      </c>
      <c r="H623" s="75" t="s">
        <v>7</v>
      </c>
      <c r="I623" s="75" t="s">
        <v>8</v>
      </c>
      <c r="J623" s="75" t="s">
        <v>7</v>
      </c>
    </row>
    <row r="624" spans="1:10" ht="15" customHeight="1" x14ac:dyDescent="0.3">
      <c r="A624" s="75" t="str">
        <f t="shared" si="68"/>
        <v>S150/c/An100</v>
      </c>
      <c r="B624" s="101" t="s">
        <v>724</v>
      </c>
      <c r="C624" s="101" t="s">
        <v>498</v>
      </c>
      <c r="D624" s="102">
        <v>1</v>
      </c>
      <c r="E624" s="101" t="s">
        <v>35</v>
      </c>
      <c r="F624" s="103">
        <v>100</v>
      </c>
      <c r="G624" s="103">
        <v>57</v>
      </c>
      <c r="H624" s="72" t="s">
        <v>7</v>
      </c>
      <c r="I624" s="72" t="s">
        <v>8</v>
      </c>
      <c r="J624" s="72" t="s">
        <v>7</v>
      </c>
    </row>
    <row r="625" spans="1:10" ht="15" customHeight="1" x14ac:dyDescent="0.3">
      <c r="A625" s="75" t="str">
        <f t="shared" si="68"/>
        <v>S150/c/An1</v>
      </c>
      <c r="B625" s="101" t="s">
        <v>724</v>
      </c>
      <c r="C625" s="101" t="s">
        <v>498</v>
      </c>
      <c r="D625" s="102">
        <v>1</v>
      </c>
      <c r="E625" s="101" t="s">
        <v>35</v>
      </c>
      <c r="F625" s="102">
        <f>D625</f>
        <v>1</v>
      </c>
      <c r="G625" s="103">
        <v>64</v>
      </c>
      <c r="H625" s="75" t="s">
        <v>7</v>
      </c>
      <c r="I625" s="75" t="s">
        <v>8</v>
      </c>
      <c r="J625" s="75" t="s">
        <v>7</v>
      </c>
    </row>
    <row r="626" spans="1:10" ht="15" customHeight="1" x14ac:dyDescent="0.3">
      <c r="A626" s="75" t="str">
        <f t="shared" si="68"/>
        <v>S100/dub60</v>
      </c>
      <c r="B626" s="101" t="s">
        <v>505</v>
      </c>
      <c r="C626" s="101" t="s">
        <v>506</v>
      </c>
      <c r="D626" s="102">
        <v>4</v>
      </c>
      <c r="E626" s="101" t="s">
        <v>6</v>
      </c>
      <c r="F626" s="103">
        <v>60</v>
      </c>
      <c r="G626" s="103">
        <v>162</v>
      </c>
      <c r="H626" s="72" t="s">
        <v>7</v>
      </c>
      <c r="I626" s="72" t="s">
        <v>8</v>
      </c>
      <c r="J626" s="72" t="s">
        <v>7</v>
      </c>
    </row>
    <row r="627" spans="1:10" ht="15" customHeight="1" x14ac:dyDescent="0.3">
      <c r="A627" s="75" t="str">
        <f t="shared" si="68"/>
        <v>S100/dub4</v>
      </c>
      <c r="B627" s="101" t="s">
        <v>505</v>
      </c>
      <c r="C627" s="101" t="s">
        <v>506</v>
      </c>
      <c r="D627" s="102">
        <v>4</v>
      </c>
      <c r="E627" s="101" t="s">
        <v>6</v>
      </c>
      <c r="F627" s="102">
        <f t="shared" ref="F627:F628" si="80">D627</f>
        <v>4</v>
      </c>
      <c r="G627" s="103">
        <v>171</v>
      </c>
      <c r="H627" s="75" t="s">
        <v>7</v>
      </c>
      <c r="I627" s="75" t="s">
        <v>8</v>
      </c>
      <c r="J627" s="75" t="s">
        <v>7</v>
      </c>
    </row>
    <row r="628" spans="1:10" ht="15" customHeight="1" x14ac:dyDescent="0.3">
      <c r="A628" s="75" t="str">
        <f t="shared" si="68"/>
        <v>S150/dub4</v>
      </c>
      <c r="B628" s="101" t="s">
        <v>731</v>
      </c>
      <c r="C628" s="101" t="s">
        <v>732</v>
      </c>
      <c r="D628" s="102">
        <v>4</v>
      </c>
      <c r="E628" s="101" t="s">
        <v>6</v>
      </c>
      <c r="F628" s="102">
        <f t="shared" si="80"/>
        <v>4</v>
      </c>
      <c r="G628" s="103">
        <v>251</v>
      </c>
      <c r="H628" s="72" t="s">
        <v>7</v>
      </c>
      <c r="I628" s="72" t="s">
        <v>8</v>
      </c>
      <c r="J628" s="72" t="s">
        <v>7</v>
      </c>
    </row>
    <row r="629" spans="1:10" ht="15" customHeight="1" x14ac:dyDescent="0.3">
      <c r="A629" s="75" t="str">
        <f t="shared" si="68"/>
        <v>S150/dub60</v>
      </c>
      <c r="B629" s="101" t="s">
        <v>731</v>
      </c>
      <c r="C629" s="101" t="s">
        <v>732</v>
      </c>
      <c r="D629" s="102">
        <v>4</v>
      </c>
      <c r="E629" s="101" t="s">
        <v>6</v>
      </c>
      <c r="F629" s="103">
        <v>60</v>
      </c>
      <c r="G629" s="103">
        <v>238</v>
      </c>
      <c r="H629" s="75" t="s">
        <v>7</v>
      </c>
      <c r="I629" s="75" t="s">
        <v>8</v>
      </c>
      <c r="J629" s="75" t="s">
        <v>7</v>
      </c>
    </row>
    <row r="630" spans="1:10" ht="15" customHeight="1" x14ac:dyDescent="0.3">
      <c r="A630" s="75" t="str">
        <f t="shared" si="68"/>
        <v>S100/i/An1</v>
      </c>
      <c r="B630" s="101" t="s">
        <v>538</v>
      </c>
      <c r="C630" s="101" t="s">
        <v>539</v>
      </c>
      <c r="D630" s="102">
        <v>1</v>
      </c>
      <c r="E630" s="101" t="s">
        <v>35</v>
      </c>
      <c r="F630" s="102">
        <f>D630</f>
        <v>1</v>
      </c>
      <c r="G630" s="103">
        <v>47</v>
      </c>
      <c r="H630" s="72" t="s">
        <v>7</v>
      </c>
      <c r="I630" s="72" t="s">
        <v>8</v>
      </c>
      <c r="J630" s="72" t="s">
        <v>7</v>
      </c>
    </row>
    <row r="631" spans="1:10" ht="15" customHeight="1" x14ac:dyDescent="0.3">
      <c r="A631" s="75" t="str">
        <f t="shared" si="68"/>
        <v>S100/i/An156</v>
      </c>
      <c r="B631" s="101" t="s">
        <v>538</v>
      </c>
      <c r="C631" s="101" t="s">
        <v>539</v>
      </c>
      <c r="D631" s="102">
        <v>1</v>
      </c>
      <c r="E631" s="101" t="s">
        <v>35</v>
      </c>
      <c r="F631" s="103">
        <v>156</v>
      </c>
      <c r="G631" s="103">
        <v>42</v>
      </c>
      <c r="H631" s="75" t="s">
        <v>7</v>
      </c>
      <c r="I631" s="75" t="s">
        <v>8</v>
      </c>
      <c r="J631" s="75" t="s">
        <v>7</v>
      </c>
    </row>
    <row r="632" spans="1:10" ht="15" customHeight="1" x14ac:dyDescent="0.3">
      <c r="A632" s="75" t="str">
        <f t="shared" si="68"/>
        <v>S150/i/An104</v>
      </c>
      <c r="B632" s="101" t="s">
        <v>746</v>
      </c>
      <c r="C632" s="101" t="s">
        <v>539</v>
      </c>
      <c r="D632" s="102">
        <v>1</v>
      </c>
      <c r="E632" s="101" t="s">
        <v>35</v>
      </c>
      <c r="F632" s="103">
        <v>104</v>
      </c>
      <c r="G632" s="103">
        <v>57</v>
      </c>
      <c r="H632" s="72" t="s">
        <v>7</v>
      </c>
      <c r="I632" s="72" t="s">
        <v>8</v>
      </c>
      <c r="J632" s="72" t="s">
        <v>7</v>
      </c>
    </row>
    <row r="633" spans="1:10" ht="15" customHeight="1" x14ac:dyDescent="0.3">
      <c r="A633" s="75" t="str">
        <f t="shared" si="68"/>
        <v>S150/i/An1</v>
      </c>
      <c r="B633" s="101" t="s">
        <v>746</v>
      </c>
      <c r="C633" s="101" t="s">
        <v>539</v>
      </c>
      <c r="D633" s="102">
        <v>1</v>
      </c>
      <c r="E633" s="101" t="s">
        <v>35</v>
      </c>
      <c r="F633" s="102">
        <f t="shared" ref="F633:F636" si="81">D633</f>
        <v>1</v>
      </c>
      <c r="G633" s="103">
        <v>63</v>
      </c>
      <c r="H633" s="75" t="s">
        <v>7</v>
      </c>
      <c r="I633" s="75" t="s">
        <v>8</v>
      </c>
      <c r="J633" s="75" t="s">
        <v>7</v>
      </c>
    </row>
    <row r="634" spans="1:10" ht="15" customHeight="1" x14ac:dyDescent="0.3">
      <c r="A634" s="75" t="str">
        <f t="shared" si="68"/>
        <v>S150/c/dub1</v>
      </c>
      <c r="B634" s="101" t="s">
        <v>725</v>
      </c>
      <c r="C634" s="101" t="s">
        <v>726</v>
      </c>
      <c r="D634" s="102">
        <v>1</v>
      </c>
      <c r="E634" s="101" t="s">
        <v>35</v>
      </c>
      <c r="F634" s="102">
        <f t="shared" si="81"/>
        <v>1</v>
      </c>
      <c r="G634" s="103">
        <v>64</v>
      </c>
      <c r="H634" s="72" t="s">
        <v>7</v>
      </c>
      <c r="I634" s="72" t="s">
        <v>8</v>
      </c>
      <c r="J634" s="72" t="s">
        <v>7</v>
      </c>
    </row>
    <row r="635" spans="1:10" ht="15" customHeight="1" x14ac:dyDescent="0.3">
      <c r="A635" s="75" t="str">
        <f t="shared" si="68"/>
        <v>S150/s/dub1</v>
      </c>
      <c r="B635" s="101" t="s">
        <v>787</v>
      </c>
      <c r="C635" s="101" t="s">
        <v>788</v>
      </c>
      <c r="D635" s="102">
        <v>1</v>
      </c>
      <c r="E635" s="101" t="s">
        <v>35</v>
      </c>
      <c r="F635" s="102">
        <f t="shared" si="81"/>
        <v>1</v>
      </c>
      <c r="G635" s="103">
        <v>63</v>
      </c>
      <c r="H635" s="75" t="s">
        <v>7</v>
      </c>
      <c r="I635" s="75" t="s">
        <v>8</v>
      </c>
      <c r="J635" s="75" t="s">
        <v>7</v>
      </c>
    </row>
    <row r="636" spans="1:10" ht="15" customHeight="1" x14ac:dyDescent="0.3">
      <c r="A636" s="75" t="str">
        <f t="shared" si="68"/>
        <v>S120/e/011</v>
      </c>
      <c r="B636" s="101" t="s">
        <v>627</v>
      </c>
      <c r="C636" s="101" t="s">
        <v>628</v>
      </c>
      <c r="D636" s="102">
        <v>1</v>
      </c>
      <c r="E636" s="101" t="s">
        <v>35</v>
      </c>
      <c r="F636" s="102">
        <f t="shared" si="81"/>
        <v>1</v>
      </c>
      <c r="G636" s="103">
        <v>18</v>
      </c>
      <c r="H636" s="72" t="s">
        <v>7</v>
      </c>
      <c r="I636" s="72" t="s">
        <v>8</v>
      </c>
      <c r="J636" s="72" t="s">
        <v>7</v>
      </c>
    </row>
    <row r="637" spans="1:10" ht="15" customHeight="1" x14ac:dyDescent="0.3">
      <c r="A637" s="75" t="str">
        <f t="shared" si="68"/>
        <v>S120/e/01250</v>
      </c>
      <c r="B637" s="101" t="s">
        <v>627</v>
      </c>
      <c r="C637" s="101" t="s">
        <v>628</v>
      </c>
      <c r="D637" s="102">
        <v>1</v>
      </c>
      <c r="E637" s="101" t="s">
        <v>35</v>
      </c>
      <c r="F637" s="103">
        <v>250</v>
      </c>
      <c r="G637" s="103">
        <v>17</v>
      </c>
      <c r="H637" s="75" t="s">
        <v>7</v>
      </c>
      <c r="I637" s="75" t="s">
        <v>8</v>
      </c>
      <c r="J637" s="75" t="s">
        <v>7</v>
      </c>
    </row>
    <row r="638" spans="1:10" ht="15" customHeight="1" x14ac:dyDescent="0.3">
      <c r="A638" s="75" t="str">
        <f t="shared" si="68"/>
        <v>S080/i/02L1</v>
      </c>
      <c r="B638" s="101" t="s">
        <v>481</v>
      </c>
      <c r="C638" s="101" t="s">
        <v>482</v>
      </c>
      <c r="D638" s="102">
        <v>1</v>
      </c>
      <c r="E638" s="101" t="s">
        <v>35</v>
      </c>
      <c r="F638" s="102">
        <f t="shared" ref="F638:F641" si="82">D638</f>
        <v>1</v>
      </c>
      <c r="G638" s="103">
        <v>42</v>
      </c>
      <c r="H638" s="72" t="s">
        <v>7</v>
      </c>
      <c r="I638" s="72" t="s">
        <v>8</v>
      </c>
      <c r="J638" s="72" t="s">
        <v>7</v>
      </c>
    </row>
    <row r="639" spans="1:10" ht="15" customHeight="1" x14ac:dyDescent="0.3">
      <c r="A639" s="75" t="str">
        <f t="shared" si="68"/>
        <v>S080/i/Al1</v>
      </c>
      <c r="B639" s="101" t="s">
        <v>483</v>
      </c>
      <c r="C639" s="101" t="s">
        <v>484</v>
      </c>
      <c r="D639" s="102">
        <v>1</v>
      </c>
      <c r="E639" s="101" t="s">
        <v>35</v>
      </c>
      <c r="F639" s="102">
        <f t="shared" si="82"/>
        <v>1</v>
      </c>
      <c r="G639" s="103">
        <v>42</v>
      </c>
      <c r="H639" s="75" t="s">
        <v>7</v>
      </c>
      <c r="I639" s="75" t="s">
        <v>8</v>
      </c>
      <c r="J639" s="75" t="s">
        <v>7</v>
      </c>
    </row>
    <row r="640" spans="1:10" ht="15" customHeight="1" x14ac:dyDescent="0.3">
      <c r="A640" s="75" t="str">
        <f t="shared" si="68"/>
        <v>S080/i/Ne1</v>
      </c>
      <c r="B640" s="101" t="s">
        <v>485</v>
      </c>
      <c r="C640" s="101" t="s">
        <v>486</v>
      </c>
      <c r="D640" s="102">
        <v>1</v>
      </c>
      <c r="E640" s="101" t="s">
        <v>35</v>
      </c>
      <c r="F640" s="102">
        <f t="shared" si="82"/>
        <v>1</v>
      </c>
      <c r="G640" s="103">
        <v>42</v>
      </c>
      <c r="H640" s="72" t="s">
        <v>7</v>
      </c>
      <c r="I640" s="72" t="s">
        <v>8</v>
      </c>
      <c r="J640" s="72" t="s">
        <v>7</v>
      </c>
    </row>
    <row r="641" spans="1:10" ht="15" customHeight="1" x14ac:dyDescent="0.3">
      <c r="A641" s="75" t="str">
        <f t="shared" si="68"/>
        <v>S150/s/011</v>
      </c>
      <c r="B641" s="101" t="s">
        <v>779</v>
      </c>
      <c r="C641" s="101" t="s">
        <v>780</v>
      </c>
      <c r="D641" s="102">
        <v>1</v>
      </c>
      <c r="E641" s="101" t="s">
        <v>35</v>
      </c>
      <c r="F641" s="102">
        <f t="shared" si="82"/>
        <v>1</v>
      </c>
      <c r="G641" s="103">
        <v>63</v>
      </c>
      <c r="H641" s="75" t="s">
        <v>7</v>
      </c>
      <c r="I641" s="75" t="s">
        <v>8</v>
      </c>
      <c r="J641" s="75" t="s">
        <v>7</v>
      </c>
    </row>
    <row r="642" spans="1:10" ht="15" customHeight="1" x14ac:dyDescent="0.3">
      <c r="A642" s="75" t="str">
        <f t="shared" si="68"/>
        <v>S150/s/01104</v>
      </c>
      <c r="B642" s="101" t="s">
        <v>779</v>
      </c>
      <c r="C642" s="101" t="s">
        <v>780</v>
      </c>
      <c r="D642" s="102">
        <v>1</v>
      </c>
      <c r="E642" s="101" t="s">
        <v>35</v>
      </c>
      <c r="F642" s="103">
        <v>104</v>
      </c>
      <c r="G642" s="103">
        <v>57</v>
      </c>
      <c r="H642" s="72" t="s">
        <v>7</v>
      </c>
      <c r="I642" s="72" t="s">
        <v>8</v>
      </c>
      <c r="J642" s="72" t="s">
        <v>7</v>
      </c>
    </row>
    <row r="643" spans="1:10" ht="15" customHeight="1" x14ac:dyDescent="0.3">
      <c r="A643" s="75" t="str">
        <f t="shared" si="68"/>
        <v>Mvyrez450/Al1</v>
      </c>
      <c r="B643" s="101" t="s">
        <v>463</v>
      </c>
      <c r="C643" s="101" t="s">
        <v>464</v>
      </c>
      <c r="D643" s="102">
        <v>1</v>
      </c>
      <c r="E643" s="101" t="s">
        <v>35</v>
      </c>
      <c r="F643" s="102">
        <f t="shared" ref="F643:F671" si="83">D643</f>
        <v>1</v>
      </c>
      <c r="G643" s="103">
        <v>314</v>
      </c>
      <c r="H643" s="75" t="s">
        <v>7</v>
      </c>
      <c r="I643" s="75" t="s">
        <v>8</v>
      </c>
      <c r="J643" s="75" t="s">
        <v>7</v>
      </c>
    </row>
    <row r="644" spans="1:10" ht="15" customHeight="1" x14ac:dyDescent="0.3">
      <c r="A644" s="75" t="str">
        <f t="shared" ref="A644:A707" si="84">_xlfn.CONCAT(B644,F644)</f>
        <v>Mvyrez450/Ne1</v>
      </c>
      <c r="B644" s="101" t="s">
        <v>467</v>
      </c>
      <c r="C644" s="101" t="s">
        <v>468</v>
      </c>
      <c r="D644" s="102">
        <v>1</v>
      </c>
      <c r="E644" s="101" t="s">
        <v>35</v>
      </c>
      <c r="F644" s="102">
        <f t="shared" si="83"/>
        <v>1</v>
      </c>
      <c r="G644" s="103">
        <v>314</v>
      </c>
      <c r="H644" s="72" t="s">
        <v>7</v>
      </c>
      <c r="I644" s="72" t="s">
        <v>8</v>
      </c>
      <c r="J644" s="72" t="s">
        <v>7</v>
      </c>
    </row>
    <row r="645" spans="1:10" ht="15" customHeight="1" x14ac:dyDescent="0.3">
      <c r="A645" s="75" t="str">
        <f t="shared" si="84"/>
        <v>Mvyrez450/021</v>
      </c>
      <c r="B645" s="101" t="s">
        <v>461</v>
      </c>
      <c r="C645" s="101" t="s">
        <v>462</v>
      </c>
      <c r="D645" s="102">
        <v>1</v>
      </c>
      <c r="E645" s="101" t="s">
        <v>35</v>
      </c>
      <c r="F645" s="102">
        <f t="shared" si="83"/>
        <v>1</v>
      </c>
      <c r="G645" s="103">
        <v>314</v>
      </c>
      <c r="H645" s="75" t="s">
        <v>7</v>
      </c>
      <c r="I645" s="75" t="s">
        <v>8</v>
      </c>
      <c r="J645" s="75" t="s">
        <v>7</v>
      </c>
    </row>
    <row r="646" spans="1:10" ht="15" customHeight="1" x14ac:dyDescent="0.3">
      <c r="A646" s="75" t="str">
        <f t="shared" si="84"/>
        <v>Mvyrez450/An1</v>
      </c>
      <c r="B646" s="101" t="s">
        <v>465</v>
      </c>
      <c r="C646" s="101" t="s">
        <v>466</v>
      </c>
      <c r="D646" s="102">
        <v>1</v>
      </c>
      <c r="E646" s="101" t="s">
        <v>35</v>
      </c>
      <c r="F646" s="102">
        <f t="shared" si="83"/>
        <v>1</v>
      </c>
      <c r="G646" s="103">
        <v>314</v>
      </c>
      <c r="H646" s="72" t="s">
        <v>7</v>
      </c>
      <c r="I646" s="72" t="s">
        <v>8</v>
      </c>
      <c r="J646" s="72" t="s">
        <v>7</v>
      </c>
    </row>
    <row r="647" spans="1:10" ht="15" customHeight="1" x14ac:dyDescent="0.3">
      <c r="A647" s="75" t="str">
        <f t="shared" si="84"/>
        <v>Mvyrez450/XX1</v>
      </c>
      <c r="B647" s="101" t="s">
        <v>469</v>
      </c>
      <c r="C647" s="101" t="s">
        <v>470</v>
      </c>
      <c r="D647" s="102">
        <v>1</v>
      </c>
      <c r="E647" s="101" t="s">
        <v>35</v>
      </c>
      <c r="F647" s="102">
        <f t="shared" si="83"/>
        <v>1</v>
      </c>
      <c r="G647" s="103">
        <v>314</v>
      </c>
      <c r="H647" s="75" t="s">
        <v>7</v>
      </c>
      <c r="I647" s="75" t="s">
        <v>8</v>
      </c>
      <c r="J647" s="75" t="s">
        <v>7</v>
      </c>
    </row>
    <row r="648" spans="1:10" ht="15" customHeight="1" x14ac:dyDescent="0.3">
      <c r="A648" s="75" t="str">
        <f t="shared" si="84"/>
        <v>Mvyrez600/Al1</v>
      </c>
      <c r="B648" s="101" t="s">
        <v>473</v>
      </c>
      <c r="C648" s="101" t="s">
        <v>474</v>
      </c>
      <c r="D648" s="102">
        <v>1</v>
      </c>
      <c r="E648" s="101" t="s">
        <v>35</v>
      </c>
      <c r="F648" s="102">
        <f t="shared" si="83"/>
        <v>1</v>
      </c>
      <c r="G648" s="103">
        <v>372</v>
      </c>
      <c r="H648" s="72" t="s">
        <v>7</v>
      </c>
      <c r="I648" s="72" t="s">
        <v>8</v>
      </c>
      <c r="J648" s="72" t="s">
        <v>7</v>
      </c>
    </row>
    <row r="649" spans="1:10" ht="15" customHeight="1" x14ac:dyDescent="0.3">
      <c r="A649" s="75" t="str">
        <f t="shared" si="84"/>
        <v>Mvyrez600/Ne1</v>
      </c>
      <c r="B649" s="101" t="s">
        <v>477</v>
      </c>
      <c r="C649" s="101" t="s">
        <v>478</v>
      </c>
      <c r="D649" s="102">
        <v>1</v>
      </c>
      <c r="E649" s="101" t="s">
        <v>35</v>
      </c>
      <c r="F649" s="102">
        <f t="shared" si="83"/>
        <v>1</v>
      </c>
      <c r="G649" s="103">
        <v>372</v>
      </c>
      <c r="H649" s="75" t="s">
        <v>7</v>
      </c>
      <c r="I649" s="75" t="s">
        <v>8</v>
      </c>
      <c r="J649" s="75" t="s">
        <v>7</v>
      </c>
    </row>
    <row r="650" spans="1:10" ht="15" customHeight="1" x14ac:dyDescent="0.3">
      <c r="A650" s="75" t="str">
        <f t="shared" si="84"/>
        <v>Mvyrez600/021</v>
      </c>
      <c r="B650" s="101" t="s">
        <v>471</v>
      </c>
      <c r="C650" s="101" t="s">
        <v>472</v>
      </c>
      <c r="D650" s="102">
        <v>1</v>
      </c>
      <c r="E650" s="101" t="s">
        <v>35</v>
      </c>
      <c r="F650" s="102">
        <f t="shared" si="83"/>
        <v>1</v>
      </c>
      <c r="G650" s="103">
        <v>372</v>
      </c>
      <c r="H650" s="72" t="s">
        <v>7</v>
      </c>
      <c r="I650" s="72" t="s">
        <v>8</v>
      </c>
      <c r="J650" s="72" t="s">
        <v>7</v>
      </c>
    </row>
    <row r="651" spans="1:10" ht="15" customHeight="1" x14ac:dyDescent="0.3">
      <c r="A651" s="75" t="str">
        <f t="shared" si="84"/>
        <v>Mvyrez600/An1</v>
      </c>
      <c r="B651" s="101" t="s">
        <v>475</v>
      </c>
      <c r="C651" s="101" t="s">
        <v>476</v>
      </c>
      <c r="D651" s="102">
        <v>1</v>
      </c>
      <c r="E651" s="101" t="s">
        <v>35</v>
      </c>
      <c r="F651" s="102">
        <f t="shared" si="83"/>
        <v>1</v>
      </c>
      <c r="G651" s="103">
        <v>372</v>
      </c>
      <c r="H651" s="75" t="s">
        <v>7</v>
      </c>
      <c r="I651" s="75" t="s">
        <v>8</v>
      </c>
      <c r="J651" s="75" t="s">
        <v>7</v>
      </c>
    </row>
    <row r="652" spans="1:10" ht="15" customHeight="1" x14ac:dyDescent="0.3">
      <c r="A652" s="75" t="str">
        <f t="shared" si="84"/>
        <v>Mvyrez600/XX1</v>
      </c>
      <c r="B652" s="101" t="s">
        <v>479</v>
      </c>
      <c r="C652" s="101" t="s">
        <v>480</v>
      </c>
      <c r="D652" s="102">
        <v>1</v>
      </c>
      <c r="E652" s="101" t="s">
        <v>35</v>
      </c>
      <c r="F652" s="102">
        <f t="shared" si="83"/>
        <v>1</v>
      </c>
      <c r="G652" s="103">
        <v>372</v>
      </c>
      <c r="H652" s="72" t="s">
        <v>7</v>
      </c>
      <c r="I652" s="72" t="s">
        <v>8</v>
      </c>
      <c r="J652" s="72" t="s">
        <v>7</v>
      </c>
    </row>
    <row r="653" spans="1:10" ht="15" customHeight="1" x14ac:dyDescent="0.3">
      <c r="A653" s="75" t="str">
        <f t="shared" si="84"/>
        <v>S100/MB1/021</v>
      </c>
      <c r="B653" s="101" t="s">
        <v>559</v>
      </c>
      <c r="C653" s="101" t="s">
        <v>560</v>
      </c>
      <c r="D653" s="102">
        <v>1</v>
      </c>
      <c r="E653" s="101" t="s">
        <v>35</v>
      </c>
      <c r="F653" s="102">
        <f t="shared" si="83"/>
        <v>1</v>
      </c>
      <c r="G653" s="103">
        <v>499</v>
      </c>
      <c r="H653" s="75" t="s">
        <v>7</v>
      </c>
      <c r="I653" s="75" t="s">
        <v>8</v>
      </c>
      <c r="J653" s="75" t="s">
        <v>7</v>
      </c>
    </row>
    <row r="654" spans="1:10" ht="15" customHeight="1" x14ac:dyDescent="0.3">
      <c r="A654" s="75" t="str">
        <f t="shared" si="84"/>
        <v>S100/MB1/An1</v>
      </c>
      <c r="B654" s="101" t="s">
        <v>563</v>
      </c>
      <c r="C654" s="101" t="s">
        <v>564</v>
      </c>
      <c r="D654" s="102">
        <v>1</v>
      </c>
      <c r="E654" s="101" t="s">
        <v>35</v>
      </c>
      <c r="F654" s="102">
        <f t="shared" si="83"/>
        <v>1</v>
      </c>
      <c r="G654" s="103">
        <v>499</v>
      </c>
      <c r="H654" s="72" t="s">
        <v>7</v>
      </c>
      <c r="I654" s="72" t="s">
        <v>8</v>
      </c>
      <c r="J654" s="72" t="s">
        <v>7</v>
      </c>
    </row>
    <row r="655" spans="1:10" ht="15" customHeight="1" x14ac:dyDescent="0.3">
      <c r="A655" s="75" t="str">
        <f t="shared" si="84"/>
        <v>S100/MB2/021</v>
      </c>
      <c r="B655" s="101" t="s">
        <v>567</v>
      </c>
      <c r="C655" s="101" t="s">
        <v>568</v>
      </c>
      <c r="D655" s="102">
        <v>1</v>
      </c>
      <c r="E655" s="101" t="s">
        <v>35</v>
      </c>
      <c r="F655" s="102">
        <f t="shared" si="83"/>
        <v>1</v>
      </c>
      <c r="G655" s="103">
        <v>628</v>
      </c>
      <c r="H655" s="75" t="s">
        <v>7</v>
      </c>
      <c r="I655" s="75" t="s">
        <v>8</v>
      </c>
      <c r="J655" s="75" t="s">
        <v>7</v>
      </c>
    </row>
    <row r="656" spans="1:10" ht="15" customHeight="1" x14ac:dyDescent="0.3">
      <c r="A656" s="75" t="str">
        <f t="shared" si="84"/>
        <v>S100/MA1/Ne1</v>
      </c>
      <c r="B656" s="101" t="s">
        <v>549</v>
      </c>
      <c r="C656" s="101" t="s">
        <v>550</v>
      </c>
      <c r="D656" s="102">
        <v>1</v>
      </c>
      <c r="E656" s="101" t="s">
        <v>35</v>
      </c>
      <c r="F656" s="102">
        <f t="shared" si="83"/>
        <v>1</v>
      </c>
      <c r="G656" s="103">
        <v>465</v>
      </c>
      <c r="H656" s="72" t="s">
        <v>7</v>
      </c>
      <c r="I656" s="72" t="s">
        <v>8</v>
      </c>
      <c r="J656" s="72" t="s">
        <v>7</v>
      </c>
    </row>
    <row r="657" spans="1:10" ht="15" customHeight="1" x14ac:dyDescent="0.3">
      <c r="A657" s="75" t="str">
        <f t="shared" si="84"/>
        <v>S100/MC1/Al1</v>
      </c>
      <c r="B657" s="101" t="s">
        <v>577</v>
      </c>
      <c r="C657" s="101" t="s">
        <v>578</v>
      </c>
      <c r="D657" s="102">
        <v>1</v>
      </c>
      <c r="E657" s="101" t="s">
        <v>35</v>
      </c>
      <c r="F657" s="102">
        <f t="shared" si="83"/>
        <v>1</v>
      </c>
      <c r="G657" s="103">
        <v>442</v>
      </c>
      <c r="H657" s="75" t="s">
        <v>7</v>
      </c>
      <c r="I657" s="75" t="s">
        <v>8</v>
      </c>
      <c r="J657" s="75" t="s">
        <v>7</v>
      </c>
    </row>
    <row r="658" spans="1:10" ht="15" customHeight="1" x14ac:dyDescent="0.3">
      <c r="A658" s="75" t="str">
        <f t="shared" si="84"/>
        <v>S100/MC2/Ne1</v>
      </c>
      <c r="B658" s="101" t="s">
        <v>589</v>
      </c>
      <c r="C658" s="101" t="s">
        <v>590</v>
      </c>
      <c r="D658" s="102">
        <v>1</v>
      </c>
      <c r="E658" s="101" t="s">
        <v>35</v>
      </c>
      <c r="F658" s="102">
        <f t="shared" si="83"/>
        <v>1</v>
      </c>
      <c r="G658" s="103">
        <v>628</v>
      </c>
      <c r="H658" s="72" t="s">
        <v>7</v>
      </c>
      <c r="I658" s="72" t="s">
        <v>8</v>
      </c>
      <c r="J658" s="72" t="s">
        <v>7</v>
      </c>
    </row>
    <row r="659" spans="1:10" ht="15" customHeight="1" x14ac:dyDescent="0.3">
      <c r="A659" s="75" t="str">
        <f t="shared" si="84"/>
        <v>S100/MA2/Al1</v>
      </c>
      <c r="B659" s="101" t="s">
        <v>553</v>
      </c>
      <c r="C659" s="101" t="s">
        <v>554</v>
      </c>
      <c r="D659" s="102">
        <v>1</v>
      </c>
      <c r="E659" s="101" t="s">
        <v>35</v>
      </c>
      <c r="F659" s="102">
        <f t="shared" si="83"/>
        <v>1</v>
      </c>
      <c r="G659" s="103">
        <v>593</v>
      </c>
      <c r="H659" s="75" t="s">
        <v>7</v>
      </c>
      <c r="I659" s="75" t="s">
        <v>8</v>
      </c>
      <c r="J659" s="75" t="s">
        <v>7</v>
      </c>
    </row>
    <row r="660" spans="1:10" ht="15" customHeight="1" x14ac:dyDescent="0.3">
      <c r="A660" s="75" t="str">
        <f t="shared" si="84"/>
        <v>S100/MB2/Ne1</v>
      </c>
      <c r="B660" s="101" t="s">
        <v>573</v>
      </c>
      <c r="C660" s="101" t="s">
        <v>574</v>
      </c>
      <c r="D660" s="102">
        <v>1</v>
      </c>
      <c r="E660" s="101" t="s">
        <v>35</v>
      </c>
      <c r="F660" s="102">
        <f t="shared" si="83"/>
        <v>1</v>
      </c>
      <c r="G660" s="103">
        <v>663</v>
      </c>
      <c r="H660" s="72" t="s">
        <v>7</v>
      </c>
      <c r="I660" s="72" t="s">
        <v>8</v>
      </c>
      <c r="J660" s="72" t="s">
        <v>7</v>
      </c>
    </row>
    <row r="661" spans="1:10" ht="15" customHeight="1" x14ac:dyDescent="0.3">
      <c r="A661" s="75" t="str">
        <f t="shared" si="84"/>
        <v>S100/MB2/An1</v>
      </c>
      <c r="B661" s="101" t="s">
        <v>571</v>
      </c>
      <c r="C661" s="101" t="s">
        <v>572</v>
      </c>
      <c r="D661" s="102">
        <v>1</v>
      </c>
      <c r="E661" s="101" t="s">
        <v>35</v>
      </c>
      <c r="F661" s="102">
        <f t="shared" si="83"/>
        <v>1</v>
      </c>
      <c r="G661" s="103">
        <v>628</v>
      </c>
      <c r="H661" s="75" t="s">
        <v>7</v>
      </c>
      <c r="I661" s="75" t="s">
        <v>8</v>
      </c>
      <c r="J661" s="75" t="s">
        <v>7</v>
      </c>
    </row>
    <row r="662" spans="1:10" ht="15" customHeight="1" x14ac:dyDescent="0.3">
      <c r="A662" s="75" t="str">
        <f t="shared" si="84"/>
        <v>S120/MC2/Ne1</v>
      </c>
      <c r="B662" s="101" t="s">
        <v>682</v>
      </c>
      <c r="C662" s="101" t="s">
        <v>683</v>
      </c>
      <c r="D662" s="102">
        <v>1</v>
      </c>
      <c r="E662" s="101" t="s">
        <v>35</v>
      </c>
      <c r="F662" s="102">
        <f t="shared" si="83"/>
        <v>1</v>
      </c>
      <c r="G662" s="103">
        <v>674</v>
      </c>
      <c r="H662" s="72" t="s">
        <v>7</v>
      </c>
      <c r="I662" s="72" t="s">
        <v>8</v>
      </c>
      <c r="J662" s="72" t="s">
        <v>7</v>
      </c>
    </row>
    <row r="663" spans="1:10" ht="15" customHeight="1" x14ac:dyDescent="0.3">
      <c r="A663" s="75" t="str">
        <f t="shared" si="84"/>
        <v>S120/MB1/Ne1</v>
      </c>
      <c r="B663" s="101" t="s">
        <v>662</v>
      </c>
      <c r="C663" s="101" t="s">
        <v>663</v>
      </c>
      <c r="D663" s="102">
        <v>1</v>
      </c>
      <c r="E663" s="101" t="s">
        <v>35</v>
      </c>
      <c r="F663" s="102">
        <f t="shared" si="83"/>
        <v>1</v>
      </c>
      <c r="G663" s="103">
        <v>570</v>
      </c>
      <c r="H663" s="75" t="s">
        <v>7</v>
      </c>
      <c r="I663" s="75" t="s">
        <v>8</v>
      </c>
      <c r="J663" s="75" t="s">
        <v>7</v>
      </c>
    </row>
    <row r="664" spans="1:10" ht="15" customHeight="1" x14ac:dyDescent="0.3">
      <c r="A664" s="75" t="str">
        <f t="shared" si="84"/>
        <v>S120/MB1/Al1</v>
      </c>
      <c r="B664" s="101" t="s">
        <v>658</v>
      </c>
      <c r="C664" s="101" t="s">
        <v>659</v>
      </c>
      <c r="D664" s="102">
        <v>1</v>
      </c>
      <c r="E664" s="101" t="s">
        <v>35</v>
      </c>
      <c r="F664" s="102">
        <f t="shared" si="83"/>
        <v>1</v>
      </c>
      <c r="G664" s="103">
        <v>534</v>
      </c>
      <c r="H664" s="72" t="s">
        <v>7</v>
      </c>
      <c r="I664" s="72" t="s">
        <v>8</v>
      </c>
      <c r="J664" s="72" t="s">
        <v>7</v>
      </c>
    </row>
    <row r="665" spans="1:10" ht="15" customHeight="1" x14ac:dyDescent="0.3">
      <c r="A665" s="75" t="str">
        <f t="shared" si="84"/>
        <v>S120/MB2/Ne1</v>
      </c>
      <c r="B665" s="101" t="s">
        <v>670</v>
      </c>
      <c r="C665" s="101" t="s">
        <v>671</v>
      </c>
      <c r="D665" s="102">
        <v>1</v>
      </c>
      <c r="E665" s="101" t="s">
        <v>35</v>
      </c>
      <c r="F665" s="102">
        <f t="shared" si="83"/>
        <v>1</v>
      </c>
      <c r="G665" s="103">
        <v>709</v>
      </c>
      <c r="H665" s="75" t="s">
        <v>7</v>
      </c>
      <c r="I665" s="75" t="s">
        <v>8</v>
      </c>
      <c r="J665" s="75" t="s">
        <v>7</v>
      </c>
    </row>
    <row r="666" spans="1:10" ht="15" customHeight="1" x14ac:dyDescent="0.3">
      <c r="A666" s="75" t="str">
        <f t="shared" si="84"/>
        <v>S120/MB2/Al1</v>
      </c>
      <c r="B666" s="101" t="s">
        <v>666</v>
      </c>
      <c r="C666" s="101" t="s">
        <v>667</v>
      </c>
      <c r="D666" s="102">
        <v>1</v>
      </c>
      <c r="E666" s="101" t="s">
        <v>35</v>
      </c>
      <c r="F666" s="102">
        <f t="shared" si="83"/>
        <v>1</v>
      </c>
      <c r="G666" s="103">
        <v>674</v>
      </c>
      <c r="H666" s="72" t="s">
        <v>7</v>
      </c>
      <c r="I666" s="72" t="s">
        <v>8</v>
      </c>
      <c r="J666" s="72" t="s">
        <v>7</v>
      </c>
    </row>
    <row r="667" spans="1:10" ht="15" customHeight="1" x14ac:dyDescent="0.3">
      <c r="A667" s="75" t="str">
        <f t="shared" si="84"/>
        <v>S150/MB2/Ne1</v>
      </c>
      <c r="B667" s="101" t="s">
        <v>761</v>
      </c>
      <c r="C667" s="101" t="s">
        <v>762</v>
      </c>
      <c r="D667" s="102">
        <v>1</v>
      </c>
      <c r="E667" s="101" t="s">
        <v>35</v>
      </c>
      <c r="F667" s="102">
        <f t="shared" si="83"/>
        <v>1</v>
      </c>
      <c r="G667" s="103">
        <v>720</v>
      </c>
      <c r="H667" s="75" t="s">
        <v>7</v>
      </c>
      <c r="I667" s="75" t="s">
        <v>8</v>
      </c>
      <c r="J667" s="75" t="s">
        <v>7</v>
      </c>
    </row>
    <row r="668" spans="1:10" ht="15" customHeight="1" x14ac:dyDescent="0.3">
      <c r="A668" s="75" t="str">
        <f t="shared" si="84"/>
        <v>S150/MC2/Ne1</v>
      </c>
      <c r="B668" s="101" t="s">
        <v>771</v>
      </c>
      <c r="C668" s="101" t="s">
        <v>772</v>
      </c>
      <c r="D668" s="102">
        <v>1</v>
      </c>
      <c r="E668" s="101" t="s">
        <v>35</v>
      </c>
      <c r="F668" s="102">
        <f t="shared" si="83"/>
        <v>1</v>
      </c>
      <c r="G668" s="103">
        <v>686</v>
      </c>
      <c r="H668" s="72" t="s">
        <v>7</v>
      </c>
      <c r="I668" s="72" t="s">
        <v>8</v>
      </c>
      <c r="J668" s="72" t="s">
        <v>7</v>
      </c>
    </row>
    <row r="669" spans="1:10" ht="15" customHeight="1" x14ac:dyDescent="0.3">
      <c r="A669" s="75" t="str">
        <f t="shared" si="84"/>
        <v>S150/MA1/Ne1</v>
      </c>
      <c r="B669" s="101" t="s">
        <v>749</v>
      </c>
      <c r="C669" s="101" t="s">
        <v>750</v>
      </c>
      <c r="D669" s="102">
        <v>1</v>
      </c>
      <c r="E669" s="101" t="s">
        <v>35</v>
      </c>
      <c r="F669" s="102">
        <f t="shared" si="83"/>
        <v>1</v>
      </c>
      <c r="G669" s="103">
        <v>534</v>
      </c>
      <c r="H669" s="75" t="s">
        <v>7</v>
      </c>
      <c r="I669" s="75" t="s">
        <v>8</v>
      </c>
      <c r="J669" s="75" t="s">
        <v>7</v>
      </c>
    </row>
    <row r="670" spans="1:10" ht="15" customHeight="1" x14ac:dyDescent="0.3">
      <c r="A670" s="75" t="str">
        <f t="shared" si="84"/>
        <v>S150/MC1/Al1</v>
      </c>
      <c r="B670" s="101" t="s">
        <v>765</v>
      </c>
      <c r="C670" s="101" t="s">
        <v>766</v>
      </c>
      <c r="D670" s="102">
        <v>1</v>
      </c>
      <c r="E670" s="101" t="s">
        <v>35</v>
      </c>
      <c r="F670" s="102">
        <f t="shared" si="83"/>
        <v>1</v>
      </c>
      <c r="G670" s="103">
        <v>488</v>
      </c>
      <c r="H670" s="72" t="s">
        <v>7</v>
      </c>
      <c r="I670" s="72" t="s">
        <v>8</v>
      </c>
      <c r="J670" s="72" t="s">
        <v>7</v>
      </c>
    </row>
    <row r="671" spans="1:10" ht="15" customHeight="1" x14ac:dyDescent="0.3">
      <c r="A671" s="75" t="str">
        <f t="shared" si="84"/>
        <v>S150/MA2/Ne1</v>
      </c>
      <c r="B671" s="101" t="s">
        <v>751</v>
      </c>
      <c r="C671" s="101" t="s">
        <v>752</v>
      </c>
      <c r="D671" s="102">
        <v>1</v>
      </c>
      <c r="E671" s="101" t="s">
        <v>35</v>
      </c>
      <c r="F671" s="102">
        <f t="shared" si="83"/>
        <v>1</v>
      </c>
      <c r="G671" s="103">
        <v>686</v>
      </c>
      <c r="H671" s="75" t="s">
        <v>7</v>
      </c>
      <c r="I671" s="75" t="s">
        <v>8</v>
      </c>
      <c r="J671" s="75" t="s">
        <v>7</v>
      </c>
    </row>
    <row r="672" spans="1:10" ht="15" customHeight="1" x14ac:dyDescent="0.3">
      <c r="A672" s="75" t="str">
        <f t="shared" si="84"/>
        <v>S134/s/An4</v>
      </c>
      <c r="B672" s="101" t="s">
        <v>708</v>
      </c>
      <c r="C672" s="101" t="s">
        <v>709</v>
      </c>
      <c r="D672" s="102">
        <v>1</v>
      </c>
      <c r="E672" s="101" t="s">
        <v>6</v>
      </c>
      <c r="F672" s="103">
        <v>4</v>
      </c>
      <c r="G672" s="103">
        <v>442</v>
      </c>
      <c r="H672" s="72" t="s">
        <v>7</v>
      </c>
      <c r="I672" s="72" t="s">
        <v>8</v>
      </c>
      <c r="J672" s="72" t="s">
        <v>7</v>
      </c>
    </row>
    <row r="673" spans="1:10" ht="15" customHeight="1" x14ac:dyDescent="0.3">
      <c r="A673" s="75" t="str">
        <f t="shared" si="84"/>
        <v>S134/s/An1</v>
      </c>
      <c r="B673" s="101" t="s">
        <v>708</v>
      </c>
      <c r="C673" s="101" t="s">
        <v>709</v>
      </c>
      <c r="D673" s="102">
        <v>1</v>
      </c>
      <c r="E673" s="101" t="s">
        <v>6</v>
      </c>
      <c r="F673" s="102">
        <f t="shared" ref="F673:F674" si="85">D673</f>
        <v>1</v>
      </c>
      <c r="G673" s="103">
        <v>473</v>
      </c>
      <c r="H673" s="75" t="s">
        <v>7</v>
      </c>
      <c r="I673" s="75" t="s">
        <v>8</v>
      </c>
      <c r="J673" s="75" t="s">
        <v>7</v>
      </c>
    </row>
    <row r="674" spans="1:10" ht="15" customHeight="1" x14ac:dyDescent="0.3">
      <c r="A674" s="75" t="str">
        <f t="shared" si="84"/>
        <v>S120/i/011</v>
      </c>
      <c r="B674" s="101" t="s">
        <v>639</v>
      </c>
      <c r="C674" s="101" t="s">
        <v>640</v>
      </c>
      <c r="D674" s="102">
        <v>1</v>
      </c>
      <c r="E674" s="101" t="s">
        <v>35</v>
      </c>
      <c r="F674" s="102">
        <f t="shared" si="85"/>
        <v>1</v>
      </c>
      <c r="G674" s="103">
        <v>57</v>
      </c>
      <c r="H674" s="72" t="s">
        <v>7</v>
      </c>
      <c r="I674" s="72" t="s">
        <v>8</v>
      </c>
      <c r="J674" s="72" t="s">
        <v>7</v>
      </c>
    </row>
    <row r="675" spans="1:10" ht="15" customHeight="1" x14ac:dyDescent="0.3">
      <c r="A675" s="75" t="str">
        <f t="shared" si="84"/>
        <v>S120/i/01132</v>
      </c>
      <c r="B675" s="101" t="s">
        <v>639</v>
      </c>
      <c r="C675" s="101" t="s">
        <v>640</v>
      </c>
      <c r="D675" s="102">
        <v>1</v>
      </c>
      <c r="E675" s="101" t="s">
        <v>35</v>
      </c>
      <c r="F675" s="103">
        <v>132</v>
      </c>
      <c r="G675" s="103">
        <v>52</v>
      </c>
      <c r="H675" s="75" t="s">
        <v>7</v>
      </c>
      <c r="I675" s="75" t="s">
        <v>8</v>
      </c>
      <c r="J675" s="75" t="s">
        <v>7</v>
      </c>
    </row>
    <row r="676" spans="1:10" ht="15" customHeight="1" x14ac:dyDescent="0.3">
      <c r="A676" s="75" t="str">
        <f t="shared" si="84"/>
        <v>S157/i/An1</v>
      </c>
      <c r="B676" s="101" t="s">
        <v>811</v>
      </c>
      <c r="C676" s="101" t="s">
        <v>812</v>
      </c>
      <c r="D676" s="102">
        <v>1</v>
      </c>
      <c r="E676" s="101" t="s">
        <v>6</v>
      </c>
      <c r="F676" s="102">
        <f>D676</f>
        <v>1</v>
      </c>
      <c r="G676" s="103">
        <v>473</v>
      </c>
      <c r="H676" s="72" t="s">
        <v>7</v>
      </c>
      <c r="I676" s="72" t="s">
        <v>8</v>
      </c>
      <c r="J676" s="72" t="s">
        <v>7</v>
      </c>
    </row>
    <row r="677" spans="1:10" ht="15" customHeight="1" x14ac:dyDescent="0.3">
      <c r="A677" s="75" t="str">
        <f t="shared" si="84"/>
        <v>S157/i/An4</v>
      </c>
      <c r="B677" s="101" t="s">
        <v>811</v>
      </c>
      <c r="C677" s="101" t="s">
        <v>812</v>
      </c>
      <c r="D677" s="102">
        <v>1</v>
      </c>
      <c r="E677" s="101" t="s">
        <v>6</v>
      </c>
      <c r="F677" s="103">
        <v>4</v>
      </c>
      <c r="G677" s="103">
        <v>420</v>
      </c>
      <c r="H677" s="75" t="s">
        <v>7</v>
      </c>
      <c r="I677" s="75" t="s">
        <v>8</v>
      </c>
      <c r="J677" s="75" t="s">
        <v>7</v>
      </c>
    </row>
    <row r="678" spans="1:10" ht="15" customHeight="1" x14ac:dyDescent="0.3">
      <c r="A678" s="75" t="str">
        <f t="shared" si="84"/>
        <v>S130/c/An4</v>
      </c>
      <c r="B678" s="101" t="s">
        <v>700</v>
      </c>
      <c r="C678" s="101" t="s">
        <v>701</v>
      </c>
      <c r="D678" s="102">
        <v>1</v>
      </c>
      <c r="E678" s="101" t="s">
        <v>6</v>
      </c>
      <c r="F678" s="103">
        <v>4</v>
      </c>
      <c r="G678" s="103">
        <v>442</v>
      </c>
      <c r="H678" s="72" t="s">
        <v>7</v>
      </c>
      <c r="I678" s="72" t="s">
        <v>8</v>
      </c>
      <c r="J678" s="72" t="s">
        <v>7</v>
      </c>
    </row>
    <row r="679" spans="1:10" ht="15" customHeight="1" x14ac:dyDescent="0.3">
      <c r="A679" s="75" t="str">
        <f t="shared" si="84"/>
        <v>S130/c/An1</v>
      </c>
      <c r="B679" s="101" t="s">
        <v>700</v>
      </c>
      <c r="C679" s="101" t="s">
        <v>701</v>
      </c>
      <c r="D679" s="102">
        <v>1</v>
      </c>
      <c r="E679" s="101" t="s">
        <v>6</v>
      </c>
      <c r="F679" s="102">
        <f>D679</f>
        <v>1</v>
      </c>
      <c r="G679" s="103">
        <v>473</v>
      </c>
      <c r="H679" s="75" t="s">
        <v>7</v>
      </c>
      <c r="I679" s="75" t="s">
        <v>8</v>
      </c>
      <c r="J679" s="75" t="s">
        <v>7</v>
      </c>
    </row>
    <row r="680" spans="1:10" ht="15" customHeight="1" x14ac:dyDescent="0.3">
      <c r="A680" s="75" t="str">
        <f t="shared" si="84"/>
        <v>S150/i/02L104</v>
      </c>
      <c r="B680" s="101" t="s">
        <v>744</v>
      </c>
      <c r="C680" s="101" t="s">
        <v>530</v>
      </c>
      <c r="D680" s="102">
        <v>1</v>
      </c>
      <c r="E680" s="101" t="s">
        <v>35</v>
      </c>
      <c r="F680" s="103">
        <v>104</v>
      </c>
      <c r="G680" s="103">
        <v>57</v>
      </c>
      <c r="H680" s="72" t="s">
        <v>7</v>
      </c>
      <c r="I680" s="72" t="s">
        <v>8</v>
      </c>
      <c r="J680" s="72" t="s">
        <v>7</v>
      </c>
    </row>
    <row r="681" spans="1:10" ht="15" customHeight="1" x14ac:dyDescent="0.3">
      <c r="A681" s="75" t="str">
        <f t="shared" si="84"/>
        <v>S150/i/02L1</v>
      </c>
      <c r="B681" s="101" t="s">
        <v>744</v>
      </c>
      <c r="C681" s="101" t="s">
        <v>530</v>
      </c>
      <c r="D681" s="102">
        <v>1</v>
      </c>
      <c r="E681" s="101" t="s">
        <v>35</v>
      </c>
      <c r="F681" s="102">
        <f t="shared" ref="F681:F682" si="86">D681</f>
        <v>1</v>
      </c>
      <c r="G681" s="103">
        <v>63</v>
      </c>
      <c r="H681" s="75" t="s">
        <v>7</v>
      </c>
      <c r="I681" s="75" t="s">
        <v>8</v>
      </c>
      <c r="J681" s="75" t="s">
        <v>7</v>
      </c>
    </row>
    <row r="682" spans="1:10" ht="15" customHeight="1" x14ac:dyDescent="0.3">
      <c r="A682" s="75" t="str">
        <f t="shared" si="84"/>
        <v>S120/s/011</v>
      </c>
      <c r="B682" s="101" t="s">
        <v>686</v>
      </c>
      <c r="C682" s="101" t="s">
        <v>687</v>
      </c>
      <c r="D682" s="102">
        <v>1</v>
      </c>
      <c r="E682" s="101" t="s">
        <v>35</v>
      </c>
      <c r="F682" s="102">
        <f t="shared" si="86"/>
        <v>1</v>
      </c>
      <c r="G682" s="103">
        <v>57</v>
      </c>
      <c r="H682" s="72" t="s">
        <v>7</v>
      </c>
      <c r="I682" s="72" t="s">
        <v>8</v>
      </c>
      <c r="J682" s="72" t="s">
        <v>7</v>
      </c>
    </row>
    <row r="683" spans="1:10" ht="15" customHeight="1" x14ac:dyDescent="0.3">
      <c r="A683" s="75" t="str">
        <f t="shared" si="84"/>
        <v>S120/s/01132</v>
      </c>
      <c r="B683" s="101" t="s">
        <v>686</v>
      </c>
      <c r="C683" s="101" t="s">
        <v>687</v>
      </c>
      <c r="D683" s="102">
        <v>1</v>
      </c>
      <c r="E683" s="101" t="s">
        <v>35</v>
      </c>
      <c r="F683" s="103">
        <v>132</v>
      </c>
      <c r="G683" s="103">
        <v>52</v>
      </c>
      <c r="H683" s="75" t="s">
        <v>7</v>
      </c>
      <c r="I683" s="75" t="s">
        <v>8</v>
      </c>
      <c r="J683" s="75" t="s">
        <v>7</v>
      </c>
    </row>
    <row r="684" spans="1:10" ht="15" customHeight="1" x14ac:dyDescent="0.3">
      <c r="A684" s="75" t="str">
        <f t="shared" si="84"/>
        <v>S120/i/020</v>
      </c>
      <c r="B684" s="101" t="s">
        <v>2605</v>
      </c>
      <c r="C684" s="101" t="s">
        <v>2606</v>
      </c>
      <c r="D684" s="102"/>
      <c r="E684" s="101" t="s">
        <v>35</v>
      </c>
      <c r="F684" s="102">
        <f t="shared" ref="F684:F685" si="87">D684</f>
        <v>0</v>
      </c>
      <c r="G684" s="103">
        <v>57</v>
      </c>
      <c r="H684" s="72" t="s">
        <v>7</v>
      </c>
      <c r="I684" s="72" t="s">
        <v>8</v>
      </c>
      <c r="J684" s="72" t="s">
        <v>7</v>
      </c>
    </row>
    <row r="685" spans="1:10" ht="15" customHeight="1" x14ac:dyDescent="0.3">
      <c r="A685" s="75" t="str">
        <f t="shared" si="84"/>
        <v>S100/Zl4</v>
      </c>
      <c r="B685" s="101" t="s">
        <v>2607</v>
      </c>
      <c r="C685" s="101" t="s">
        <v>2608</v>
      </c>
      <c r="D685" s="102">
        <v>4</v>
      </c>
      <c r="E685" s="101" t="s">
        <v>6</v>
      </c>
      <c r="F685" s="102">
        <f t="shared" si="87"/>
        <v>4</v>
      </c>
      <c r="G685" s="103">
        <v>159</v>
      </c>
      <c r="H685" s="75" t="s">
        <v>7</v>
      </c>
      <c r="I685" s="75" t="s">
        <v>8</v>
      </c>
      <c r="J685" s="75" t="s">
        <v>7</v>
      </c>
    </row>
    <row r="686" spans="1:10" ht="15" customHeight="1" x14ac:dyDescent="0.3">
      <c r="A686" s="75" t="str">
        <f t="shared" si="84"/>
        <v>S100/Zl60</v>
      </c>
      <c r="B686" s="101" t="s">
        <v>2607</v>
      </c>
      <c r="C686" s="101" t="s">
        <v>2608</v>
      </c>
      <c r="D686" s="102">
        <v>4</v>
      </c>
      <c r="E686" s="101" t="s">
        <v>6</v>
      </c>
      <c r="F686" s="103">
        <v>60</v>
      </c>
      <c r="G686" s="103">
        <v>152</v>
      </c>
      <c r="H686" s="72" t="s">
        <v>7</v>
      </c>
      <c r="I686" s="72" t="s">
        <v>8</v>
      </c>
      <c r="J686" s="72" t="s">
        <v>7</v>
      </c>
    </row>
    <row r="687" spans="1:10" ht="15" customHeight="1" x14ac:dyDescent="0.3">
      <c r="A687" s="75" t="str">
        <f t="shared" si="84"/>
        <v>S120/Zl60</v>
      </c>
      <c r="B687" s="101" t="s">
        <v>2609</v>
      </c>
      <c r="C687" s="101" t="s">
        <v>2610</v>
      </c>
      <c r="D687" s="102">
        <v>4</v>
      </c>
      <c r="E687" s="101" t="s">
        <v>6</v>
      </c>
      <c r="F687" s="103">
        <v>60</v>
      </c>
      <c r="G687" s="103">
        <v>199</v>
      </c>
      <c r="H687" s="75" t="s">
        <v>7</v>
      </c>
      <c r="I687" s="75" t="s">
        <v>8</v>
      </c>
      <c r="J687" s="75" t="s">
        <v>7</v>
      </c>
    </row>
    <row r="688" spans="1:10" ht="15" customHeight="1" x14ac:dyDescent="0.3">
      <c r="A688" s="75" t="str">
        <f t="shared" si="84"/>
        <v>S120/Zl4</v>
      </c>
      <c r="B688" s="101" t="s">
        <v>2609</v>
      </c>
      <c r="C688" s="101" t="s">
        <v>2610</v>
      </c>
      <c r="D688" s="102">
        <v>4</v>
      </c>
      <c r="E688" s="101" t="s">
        <v>6</v>
      </c>
      <c r="F688" s="102">
        <f t="shared" ref="F688:F689" si="88">D688</f>
        <v>4</v>
      </c>
      <c r="G688" s="103">
        <v>206</v>
      </c>
      <c r="H688" s="72" t="s">
        <v>7</v>
      </c>
      <c r="I688" s="72" t="s">
        <v>8</v>
      </c>
      <c r="J688" s="72" t="s">
        <v>7</v>
      </c>
    </row>
    <row r="689" spans="1:10" ht="15" customHeight="1" x14ac:dyDescent="0.3">
      <c r="A689" s="75" t="str">
        <f t="shared" si="84"/>
        <v>S150/Zl4</v>
      </c>
      <c r="B689" s="101" t="s">
        <v>2611</v>
      </c>
      <c r="C689" s="101" t="s">
        <v>2612</v>
      </c>
      <c r="D689" s="102">
        <v>4</v>
      </c>
      <c r="E689" s="101" t="s">
        <v>6</v>
      </c>
      <c r="F689" s="102">
        <f t="shared" si="88"/>
        <v>4</v>
      </c>
      <c r="G689" s="103">
        <v>227</v>
      </c>
      <c r="H689" s="75" t="s">
        <v>7</v>
      </c>
      <c r="I689" s="75" t="s">
        <v>8</v>
      </c>
      <c r="J689" s="75" t="s">
        <v>7</v>
      </c>
    </row>
    <row r="690" spans="1:10" ht="15" customHeight="1" x14ac:dyDescent="0.3">
      <c r="A690" s="75" t="str">
        <f t="shared" si="84"/>
        <v>S150/Zl60</v>
      </c>
      <c r="B690" s="101" t="s">
        <v>2611</v>
      </c>
      <c r="C690" s="101" t="s">
        <v>2612</v>
      </c>
      <c r="D690" s="102">
        <v>4</v>
      </c>
      <c r="E690" s="101" t="s">
        <v>6</v>
      </c>
      <c r="F690" s="103">
        <v>60</v>
      </c>
      <c r="G690" s="103">
        <v>211</v>
      </c>
      <c r="H690" s="72" t="s">
        <v>7</v>
      </c>
      <c r="I690" s="72" t="s">
        <v>8</v>
      </c>
      <c r="J690" s="72" t="s">
        <v>7</v>
      </c>
    </row>
    <row r="691" spans="1:10" ht="15" customHeight="1" x14ac:dyDescent="0.3">
      <c r="A691" s="75" t="str">
        <f t="shared" si="84"/>
        <v>S120/i/Zl1</v>
      </c>
      <c r="B691" s="101" t="s">
        <v>2613</v>
      </c>
      <c r="C691" s="101" t="s">
        <v>2614</v>
      </c>
      <c r="D691" s="102">
        <v>1</v>
      </c>
      <c r="E691" s="101" t="s">
        <v>35</v>
      </c>
      <c r="F691" s="102">
        <f t="shared" ref="F691:F701" si="89">D691</f>
        <v>1</v>
      </c>
      <c r="G691" s="103">
        <v>57</v>
      </c>
      <c r="H691" s="75" t="s">
        <v>7</v>
      </c>
      <c r="I691" s="75" t="s">
        <v>8</v>
      </c>
      <c r="J691" s="75" t="s">
        <v>7</v>
      </c>
    </row>
    <row r="692" spans="1:10" ht="15" customHeight="1" x14ac:dyDescent="0.3">
      <c r="A692" s="75" t="str">
        <f t="shared" si="84"/>
        <v>S100/i/Zl1</v>
      </c>
      <c r="B692" s="101" t="s">
        <v>2615</v>
      </c>
      <c r="C692" s="101" t="s">
        <v>2614</v>
      </c>
      <c r="D692" s="102">
        <v>1</v>
      </c>
      <c r="E692" s="101" t="s">
        <v>35</v>
      </c>
      <c r="F692" s="102">
        <f t="shared" si="89"/>
        <v>1</v>
      </c>
      <c r="G692" s="103">
        <v>47</v>
      </c>
      <c r="H692" s="72" t="s">
        <v>7</v>
      </c>
      <c r="I692" s="72" t="s">
        <v>8</v>
      </c>
      <c r="J692" s="72" t="s">
        <v>7</v>
      </c>
    </row>
    <row r="693" spans="1:10" ht="15" customHeight="1" x14ac:dyDescent="0.3">
      <c r="A693" s="75" t="str">
        <f t="shared" si="84"/>
        <v>S150/i/Zl1</v>
      </c>
      <c r="B693" s="101" t="s">
        <v>2616</v>
      </c>
      <c r="C693" s="101" t="s">
        <v>2614</v>
      </c>
      <c r="D693" s="102">
        <v>1</v>
      </c>
      <c r="E693" s="101" t="s">
        <v>35</v>
      </c>
      <c r="F693" s="102">
        <f t="shared" si="89"/>
        <v>1</v>
      </c>
      <c r="G693" s="103">
        <v>63</v>
      </c>
      <c r="H693" s="75" t="s">
        <v>7</v>
      </c>
      <c r="I693" s="75" t="s">
        <v>8</v>
      </c>
      <c r="J693" s="75" t="s">
        <v>7</v>
      </c>
    </row>
    <row r="694" spans="1:10" ht="15" customHeight="1" x14ac:dyDescent="0.3">
      <c r="A694" s="75" t="str">
        <f t="shared" si="84"/>
        <v>S157/i/Zl1</v>
      </c>
      <c r="B694" s="101" t="s">
        <v>2617</v>
      </c>
      <c r="C694" s="101" t="s">
        <v>2618</v>
      </c>
      <c r="D694" s="102">
        <v>1</v>
      </c>
      <c r="E694" s="101" t="s">
        <v>6</v>
      </c>
      <c r="F694" s="102">
        <f t="shared" si="89"/>
        <v>1</v>
      </c>
      <c r="G694" s="103">
        <v>473</v>
      </c>
      <c r="H694" s="72" t="s">
        <v>7</v>
      </c>
      <c r="I694" s="72" t="s">
        <v>8</v>
      </c>
      <c r="J694" s="72" t="s">
        <v>7</v>
      </c>
    </row>
    <row r="695" spans="1:10" ht="15" customHeight="1" x14ac:dyDescent="0.3">
      <c r="A695" s="75" t="str">
        <f t="shared" si="84"/>
        <v>S100/c/Zl1</v>
      </c>
      <c r="B695" s="101" t="s">
        <v>2619</v>
      </c>
      <c r="C695" s="101" t="s">
        <v>2620</v>
      </c>
      <c r="D695" s="102">
        <v>1</v>
      </c>
      <c r="E695" s="101" t="s">
        <v>35</v>
      </c>
      <c r="F695" s="102">
        <f t="shared" si="89"/>
        <v>1</v>
      </c>
      <c r="G695" s="103">
        <v>47</v>
      </c>
      <c r="H695" s="75" t="s">
        <v>7</v>
      </c>
      <c r="I695" s="75" t="s">
        <v>8</v>
      </c>
      <c r="J695" s="75" t="s">
        <v>7</v>
      </c>
    </row>
    <row r="696" spans="1:10" ht="15" customHeight="1" x14ac:dyDescent="0.3">
      <c r="A696" s="75" t="str">
        <f t="shared" si="84"/>
        <v>S120/c/Zl1</v>
      </c>
      <c r="B696" s="101" t="s">
        <v>2621</v>
      </c>
      <c r="C696" s="101" t="s">
        <v>2622</v>
      </c>
      <c r="D696" s="102">
        <v>1</v>
      </c>
      <c r="E696" s="101" t="s">
        <v>35</v>
      </c>
      <c r="F696" s="102">
        <f t="shared" si="89"/>
        <v>1</v>
      </c>
      <c r="G696" s="103">
        <v>57</v>
      </c>
      <c r="H696" s="72" t="s">
        <v>7</v>
      </c>
      <c r="I696" s="72" t="s">
        <v>8</v>
      </c>
      <c r="J696" s="72" t="s">
        <v>7</v>
      </c>
    </row>
    <row r="697" spans="1:10" ht="15" customHeight="1" x14ac:dyDescent="0.3">
      <c r="A697" s="75" t="str">
        <f t="shared" si="84"/>
        <v>S150/c/Zl1</v>
      </c>
      <c r="B697" s="101" t="s">
        <v>2623</v>
      </c>
      <c r="C697" s="101" t="s">
        <v>2624</v>
      </c>
      <c r="D697" s="102">
        <v>1</v>
      </c>
      <c r="E697" s="101" t="s">
        <v>35</v>
      </c>
      <c r="F697" s="102">
        <f t="shared" si="89"/>
        <v>1</v>
      </c>
      <c r="G697" s="103">
        <v>63</v>
      </c>
      <c r="H697" s="75" t="s">
        <v>7</v>
      </c>
      <c r="I697" s="75" t="s">
        <v>8</v>
      </c>
      <c r="J697" s="75" t="s">
        <v>7</v>
      </c>
    </row>
    <row r="698" spans="1:10" ht="15" customHeight="1" x14ac:dyDescent="0.3">
      <c r="A698" s="75" t="str">
        <f t="shared" si="84"/>
        <v>S100/s/Zl1</v>
      </c>
      <c r="B698" s="101" t="s">
        <v>2625</v>
      </c>
      <c r="C698" s="101" t="s">
        <v>2626</v>
      </c>
      <c r="D698" s="102">
        <v>1</v>
      </c>
      <c r="E698" s="101" t="s">
        <v>35</v>
      </c>
      <c r="F698" s="102">
        <f t="shared" si="89"/>
        <v>1</v>
      </c>
      <c r="G698" s="103">
        <v>47</v>
      </c>
      <c r="H698" s="72" t="s">
        <v>7</v>
      </c>
      <c r="I698" s="72" t="s">
        <v>8</v>
      </c>
      <c r="J698" s="72" t="s">
        <v>7</v>
      </c>
    </row>
    <row r="699" spans="1:10" ht="15" customHeight="1" x14ac:dyDescent="0.3">
      <c r="A699" s="75" t="str">
        <f t="shared" si="84"/>
        <v>S120/s/Zl1</v>
      </c>
      <c r="B699" s="101" t="s">
        <v>2627</v>
      </c>
      <c r="C699" s="101" t="s">
        <v>2628</v>
      </c>
      <c r="D699" s="102">
        <v>1</v>
      </c>
      <c r="E699" s="101" t="s">
        <v>35</v>
      </c>
      <c r="F699" s="102">
        <f t="shared" si="89"/>
        <v>1</v>
      </c>
      <c r="G699" s="103">
        <v>57</v>
      </c>
      <c r="H699" s="75" t="s">
        <v>7</v>
      </c>
      <c r="I699" s="75" t="s">
        <v>8</v>
      </c>
      <c r="J699" s="75" t="s">
        <v>7</v>
      </c>
    </row>
    <row r="700" spans="1:10" ht="15" customHeight="1" x14ac:dyDescent="0.3">
      <c r="A700" s="75" t="str">
        <f t="shared" si="84"/>
        <v>S150/s/Zl1</v>
      </c>
      <c r="B700" s="101" t="s">
        <v>2629</v>
      </c>
      <c r="C700" s="101" t="s">
        <v>2630</v>
      </c>
      <c r="D700" s="102">
        <v>1</v>
      </c>
      <c r="E700" s="101" t="s">
        <v>35</v>
      </c>
      <c r="F700" s="102">
        <f t="shared" si="89"/>
        <v>1</v>
      </c>
      <c r="G700" s="103">
        <v>63</v>
      </c>
      <c r="H700" s="72" t="s">
        <v>7</v>
      </c>
      <c r="I700" s="72" t="s">
        <v>8</v>
      </c>
      <c r="J700" s="72" t="s">
        <v>7</v>
      </c>
    </row>
    <row r="701" spans="1:10" ht="15" customHeight="1" x14ac:dyDescent="0.3">
      <c r="A701" s="75" t="str">
        <f t="shared" si="84"/>
        <v>S158/i/011</v>
      </c>
      <c r="B701" s="101" t="s">
        <v>2631</v>
      </c>
      <c r="C701" s="101" t="s">
        <v>798</v>
      </c>
      <c r="D701" s="102">
        <v>1</v>
      </c>
      <c r="E701" s="101" t="s">
        <v>6</v>
      </c>
      <c r="F701" s="102">
        <f t="shared" si="89"/>
        <v>1</v>
      </c>
      <c r="G701" s="103">
        <v>473</v>
      </c>
      <c r="H701" s="75" t="s">
        <v>7</v>
      </c>
      <c r="I701" s="75" t="s">
        <v>8</v>
      </c>
      <c r="J701" s="75" t="s">
        <v>7</v>
      </c>
    </row>
    <row r="702" spans="1:10" ht="15" customHeight="1" x14ac:dyDescent="0.3">
      <c r="A702" s="75" t="str">
        <f t="shared" si="84"/>
        <v>S158/i/014</v>
      </c>
      <c r="B702" s="101" t="s">
        <v>2631</v>
      </c>
      <c r="C702" s="101" t="s">
        <v>798</v>
      </c>
      <c r="D702" s="102">
        <v>1</v>
      </c>
      <c r="E702" s="101" t="s">
        <v>6</v>
      </c>
      <c r="F702" s="103">
        <v>4</v>
      </c>
      <c r="G702" s="103">
        <v>420</v>
      </c>
      <c r="H702" s="72" t="s">
        <v>7</v>
      </c>
      <c r="I702" s="72" t="s">
        <v>8</v>
      </c>
      <c r="J702" s="72" t="s">
        <v>7</v>
      </c>
    </row>
    <row r="703" spans="1:10" ht="15" customHeight="1" x14ac:dyDescent="0.3">
      <c r="A703" s="75" t="str">
        <f t="shared" si="84"/>
        <v>S158/i/024</v>
      </c>
      <c r="B703" s="101" t="s">
        <v>2632</v>
      </c>
      <c r="C703" s="101" t="s">
        <v>802</v>
      </c>
      <c r="D703" s="102">
        <v>1</v>
      </c>
      <c r="E703" s="101" t="s">
        <v>6</v>
      </c>
      <c r="F703" s="103">
        <v>4</v>
      </c>
      <c r="G703" s="103">
        <v>420</v>
      </c>
      <c r="H703" s="75" t="s">
        <v>7</v>
      </c>
      <c r="I703" s="75" t="s">
        <v>8</v>
      </c>
      <c r="J703" s="75" t="s">
        <v>7</v>
      </c>
    </row>
    <row r="704" spans="1:10" ht="15" customHeight="1" x14ac:dyDescent="0.3">
      <c r="A704" s="75" t="str">
        <f t="shared" si="84"/>
        <v>S158/i/021</v>
      </c>
      <c r="B704" s="101" t="s">
        <v>2632</v>
      </c>
      <c r="C704" s="101" t="s">
        <v>802</v>
      </c>
      <c r="D704" s="102">
        <v>1</v>
      </c>
      <c r="E704" s="101" t="s">
        <v>6</v>
      </c>
      <c r="F704" s="102">
        <f t="shared" ref="F704:F705" si="90">D704</f>
        <v>1</v>
      </c>
      <c r="G704" s="103">
        <v>473</v>
      </c>
      <c r="H704" s="72" t="s">
        <v>7</v>
      </c>
      <c r="I704" s="72" t="s">
        <v>8</v>
      </c>
      <c r="J704" s="72" t="s">
        <v>7</v>
      </c>
    </row>
    <row r="705" spans="1:10" ht="15" customHeight="1" x14ac:dyDescent="0.3">
      <c r="A705" s="75" t="str">
        <f t="shared" si="84"/>
        <v>S158/i/Al1</v>
      </c>
      <c r="B705" s="101" t="s">
        <v>2633</v>
      </c>
      <c r="C705" s="101" t="s">
        <v>810</v>
      </c>
      <c r="D705" s="102">
        <v>1</v>
      </c>
      <c r="E705" s="101" t="s">
        <v>6</v>
      </c>
      <c r="F705" s="102">
        <f t="shared" si="90"/>
        <v>1</v>
      </c>
      <c r="G705" s="103">
        <v>473</v>
      </c>
      <c r="H705" s="75" t="s">
        <v>7</v>
      </c>
      <c r="I705" s="75" t="s">
        <v>8</v>
      </c>
      <c r="J705" s="75" t="s">
        <v>7</v>
      </c>
    </row>
    <row r="706" spans="1:10" ht="15" customHeight="1" x14ac:dyDescent="0.3">
      <c r="A706" s="75" t="str">
        <f t="shared" si="84"/>
        <v>S158/i/Al4</v>
      </c>
      <c r="B706" s="101" t="s">
        <v>2633</v>
      </c>
      <c r="C706" s="101" t="s">
        <v>810</v>
      </c>
      <c r="D706" s="102">
        <v>1</v>
      </c>
      <c r="E706" s="101" t="s">
        <v>6</v>
      </c>
      <c r="F706" s="103">
        <v>4</v>
      </c>
      <c r="G706" s="103">
        <v>420</v>
      </c>
      <c r="H706" s="72" t="s">
        <v>7</v>
      </c>
      <c r="I706" s="72" t="s">
        <v>8</v>
      </c>
      <c r="J706" s="72" t="s">
        <v>7</v>
      </c>
    </row>
    <row r="707" spans="1:10" ht="15" customHeight="1" x14ac:dyDescent="0.3">
      <c r="A707" s="75" t="str">
        <f t="shared" si="84"/>
        <v>S158/i/An4</v>
      </c>
      <c r="B707" s="101" t="s">
        <v>2634</v>
      </c>
      <c r="C707" s="101" t="s">
        <v>812</v>
      </c>
      <c r="D707" s="102">
        <v>1</v>
      </c>
      <c r="E707" s="101" t="s">
        <v>6</v>
      </c>
      <c r="F707" s="103">
        <v>4</v>
      </c>
      <c r="G707" s="103">
        <v>420</v>
      </c>
      <c r="H707" s="75" t="s">
        <v>7</v>
      </c>
      <c r="I707" s="75" t="s">
        <v>8</v>
      </c>
      <c r="J707" s="75" t="s">
        <v>7</v>
      </c>
    </row>
    <row r="708" spans="1:10" ht="15" customHeight="1" x14ac:dyDescent="0.3">
      <c r="A708" s="75" t="str">
        <f t="shared" ref="A708:A771" si="91">_xlfn.CONCAT(B708,F708)</f>
        <v>S158/i/An1</v>
      </c>
      <c r="B708" s="101" t="s">
        <v>2634</v>
      </c>
      <c r="C708" s="101" t="s">
        <v>812</v>
      </c>
      <c r="D708" s="102">
        <v>1</v>
      </c>
      <c r="E708" s="101" t="s">
        <v>6</v>
      </c>
      <c r="F708" s="102">
        <f t="shared" ref="F708:F709" si="92">D708</f>
        <v>1</v>
      </c>
      <c r="G708" s="103">
        <v>473</v>
      </c>
      <c r="H708" s="72" t="s">
        <v>7</v>
      </c>
      <c r="I708" s="72" t="s">
        <v>8</v>
      </c>
      <c r="J708" s="72" t="s">
        <v>7</v>
      </c>
    </row>
    <row r="709" spans="1:10" ht="15" customHeight="1" x14ac:dyDescent="0.3">
      <c r="A709" s="75" t="str">
        <f t="shared" si="91"/>
        <v>S158/i/Nat1</v>
      </c>
      <c r="B709" s="101" t="s">
        <v>2635</v>
      </c>
      <c r="C709" s="101" t="s">
        <v>814</v>
      </c>
      <c r="D709" s="102">
        <v>1</v>
      </c>
      <c r="E709" s="101" t="s">
        <v>6</v>
      </c>
      <c r="F709" s="102">
        <f t="shared" si="92"/>
        <v>1</v>
      </c>
      <c r="G709" s="103">
        <v>473</v>
      </c>
      <c r="H709" s="75" t="s">
        <v>7</v>
      </c>
      <c r="I709" s="75" t="s">
        <v>8</v>
      </c>
      <c r="J709" s="75" t="s">
        <v>7</v>
      </c>
    </row>
    <row r="710" spans="1:10" ht="15" customHeight="1" x14ac:dyDescent="0.3">
      <c r="A710" s="75" t="str">
        <f t="shared" si="91"/>
        <v>S158/i/Nat4</v>
      </c>
      <c r="B710" s="101" t="s">
        <v>2635</v>
      </c>
      <c r="C710" s="101" t="s">
        <v>814</v>
      </c>
      <c r="D710" s="102">
        <v>1</v>
      </c>
      <c r="E710" s="101" t="s">
        <v>6</v>
      </c>
      <c r="F710" s="103">
        <v>4</v>
      </c>
      <c r="G710" s="103">
        <v>420</v>
      </c>
      <c r="H710" s="72" t="s">
        <v>7</v>
      </c>
      <c r="I710" s="72" t="s">
        <v>8</v>
      </c>
      <c r="J710" s="72" t="s">
        <v>7</v>
      </c>
    </row>
    <row r="711" spans="1:10" ht="15" customHeight="1" x14ac:dyDescent="0.3">
      <c r="A711" s="75" t="str">
        <f t="shared" si="91"/>
        <v>S158/i/Ne4</v>
      </c>
      <c r="B711" s="101" t="s">
        <v>2636</v>
      </c>
      <c r="C711" s="101" t="s">
        <v>816</v>
      </c>
      <c r="D711" s="102">
        <v>1</v>
      </c>
      <c r="E711" s="101" t="s">
        <v>6</v>
      </c>
      <c r="F711" s="103">
        <v>4</v>
      </c>
      <c r="G711" s="103">
        <v>420</v>
      </c>
      <c r="H711" s="75" t="s">
        <v>7</v>
      </c>
      <c r="I711" s="75" t="s">
        <v>8</v>
      </c>
      <c r="J711" s="75" t="s">
        <v>7</v>
      </c>
    </row>
    <row r="712" spans="1:10" ht="15" customHeight="1" x14ac:dyDescent="0.3">
      <c r="A712" s="75" t="str">
        <f t="shared" si="91"/>
        <v>S158/i/Ne1</v>
      </c>
      <c r="B712" s="101" t="s">
        <v>2636</v>
      </c>
      <c r="C712" s="101" t="s">
        <v>816</v>
      </c>
      <c r="D712" s="102">
        <v>1</v>
      </c>
      <c r="E712" s="101" t="s">
        <v>6</v>
      </c>
      <c r="F712" s="102">
        <f t="shared" ref="F712:F713" si="93">D712</f>
        <v>1</v>
      </c>
      <c r="G712" s="103">
        <v>473</v>
      </c>
      <c r="H712" s="72" t="s">
        <v>7</v>
      </c>
      <c r="I712" s="72" t="s">
        <v>8</v>
      </c>
      <c r="J712" s="72" t="s">
        <v>7</v>
      </c>
    </row>
    <row r="713" spans="1:10" ht="15" customHeight="1" x14ac:dyDescent="0.3">
      <c r="A713" s="75" t="str">
        <f t="shared" si="91"/>
        <v>S158/i/Zl1</v>
      </c>
      <c r="B713" s="101" t="s">
        <v>2637</v>
      </c>
      <c r="C713" s="101" t="s">
        <v>2618</v>
      </c>
      <c r="D713" s="102">
        <v>1</v>
      </c>
      <c r="E713" s="101" t="s">
        <v>6</v>
      </c>
      <c r="F713" s="102">
        <f t="shared" si="93"/>
        <v>1</v>
      </c>
      <c r="G713" s="103">
        <v>473</v>
      </c>
      <c r="H713" s="75" t="s">
        <v>7</v>
      </c>
      <c r="I713" s="75" t="s">
        <v>8</v>
      </c>
      <c r="J713" s="75" t="s">
        <v>7</v>
      </c>
    </row>
    <row r="714" spans="1:10" ht="15" customHeight="1" x14ac:dyDescent="0.3">
      <c r="A714" s="75" t="str">
        <f t="shared" si="91"/>
        <v>S158/i/Zl4</v>
      </c>
      <c r="B714" s="101" t="s">
        <v>2637</v>
      </c>
      <c r="C714" s="101" t="s">
        <v>2618</v>
      </c>
      <c r="D714" s="102">
        <v>1</v>
      </c>
      <c r="E714" s="101" t="s">
        <v>6</v>
      </c>
      <c r="F714" s="103">
        <v>4</v>
      </c>
      <c r="G714" s="103">
        <v>420</v>
      </c>
      <c r="H714" s="72" t="s">
        <v>7</v>
      </c>
      <c r="I714" s="72" t="s">
        <v>8</v>
      </c>
      <c r="J714" s="72" t="s">
        <v>7</v>
      </c>
    </row>
    <row r="715" spans="1:10" ht="15" customHeight="1" x14ac:dyDescent="0.3">
      <c r="A715" s="75" t="str">
        <f t="shared" si="91"/>
        <v>S134/s/Zl1</v>
      </c>
      <c r="B715" s="101" t="s">
        <v>2638</v>
      </c>
      <c r="C715" s="101" t="s">
        <v>2639</v>
      </c>
      <c r="D715" s="102">
        <v>1</v>
      </c>
      <c r="E715" s="101" t="s">
        <v>6</v>
      </c>
      <c r="F715" s="102">
        <f t="shared" ref="F715:F716" si="94">D715</f>
        <v>1</v>
      </c>
      <c r="G715" s="103">
        <v>473</v>
      </c>
      <c r="H715" s="75" t="s">
        <v>7</v>
      </c>
      <c r="I715" s="75" t="s">
        <v>8</v>
      </c>
      <c r="J715" s="75" t="s">
        <v>7</v>
      </c>
    </row>
    <row r="716" spans="1:10" ht="15" customHeight="1" x14ac:dyDescent="0.3">
      <c r="A716" s="75" t="str">
        <f t="shared" si="91"/>
        <v>S158/i/02L1</v>
      </c>
      <c r="B716" s="101" t="s">
        <v>2640</v>
      </c>
      <c r="C716" s="101" t="s">
        <v>2641</v>
      </c>
      <c r="D716" s="102">
        <v>1</v>
      </c>
      <c r="E716" s="101" t="s">
        <v>6</v>
      </c>
      <c r="F716" s="102">
        <f t="shared" si="94"/>
        <v>1</v>
      </c>
      <c r="G716" s="103">
        <v>473</v>
      </c>
      <c r="H716" s="72" t="s">
        <v>7</v>
      </c>
      <c r="I716" s="72" t="s">
        <v>8</v>
      </c>
      <c r="J716" s="72" t="s">
        <v>7</v>
      </c>
    </row>
    <row r="717" spans="1:10" ht="15" customHeight="1" x14ac:dyDescent="0.3">
      <c r="A717" s="75" t="str">
        <f t="shared" si="91"/>
        <v>S158/i/02L4</v>
      </c>
      <c r="B717" s="101" t="s">
        <v>2640</v>
      </c>
      <c r="C717" s="101" t="s">
        <v>2641</v>
      </c>
      <c r="D717" s="102">
        <v>1</v>
      </c>
      <c r="E717" s="101" t="s">
        <v>6</v>
      </c>
      <c r="F717" s="103">
        <v>4</v>
      </c>
      <c r="G717" s="103">
        <v>420</v>
      </c>
      <c r="H717" s="75" t="s">
        <v>7</v>
      </c>
      <c r="I717" s="75" t="s">
        <v>8</v>
      </c>
      <c r="J717" s="75" t="s">
        <v>7</v>
      </c>
    </row>
    <row r="718" spans="1:10" ht="15" customHeight="1" x14ac:dyDescent="0.3">
      <c r="A718" s="75" t="str">
        <f t="shared" si="91"/>
        <v>S130/c/Zl1</v>
      </c>
      <c r="B718" s="101" t="s">
        <v>2642</v>
      </c>
      <c r="C718" s="101" t="s">
        <v>2643</v>
      </c>
      <c r="D718" s="102">
        <v>1</v>
      </c>
      <c r="E718" s="101" t="s">
        <v>6</v>
      </c>
      <c r="F718" s="102">
        <f t="shared" ref="F718:F731" si="95">D718</f>
        <v>1</v>
      </c>
      <c r="G718" s="103">
        <v>473</v>
      </c>
      <c r="H718" s="72" t="s">
        <v>7</v>
      </c>
      <c r="I718" s="72" t="s">
        <v>8</v>
      </c>
      <c r="J718" s="72" t="s">
        <v>7</v>
      </c>
    </row>
    <row r="719" spans="1:10" ht="15" customHeight="1" x14ac:dyDescent="0.3">
      <c r="A719" s="75" t="str">
        <f t="shared" si="91"/>
        <v>Mvyrez450/02L1</v>
      </c>
      <c r="B719" s="101" t="s">
        <v>2644</v>
      </c>
      <c r="C719" s="101" t="s">
        <v>2645</v>
      </c>
      <c r="D719" s="102">
        <v>1</v>
      </c>
      <c r="E719" s="101" t="s">
        <v>35</v>
      </c>
      <c r="F719" s="102">
        <f t="shared" si="95"/>
        <v>1</v>
      </c>
      <c r="G719" s="103">
        <v>314</v>
      </c>
      <c r="H719" s="75" t="s">
        <v>7</v>
      </c>
      <c r="I719" s="75" t="s">
        <v>8</v>
      </c>
      <c r="J719" s="75" t="s">
        <v>7</v>
      </c>
    </row>
    <row r="720" spans="1:10" ht="15" customHeight="1" x14ac:dyDescent="0.3">
      <c r="A720" s="75" t="str">
        <f t="shared" si="91"/>
        <v>Mvyrez600/02L1</v>
      </c>
      <c r="B720" s="101" t="s">
        <v>2646</v>
      </c>
      <c r="C720" s="101" t="s">
        <v>2647</v>
      </c>
      <c r="D720" s="102">
        <v>1</v>
      </c>
      <c r="E720" s="101" t="s">
        <v>35</v>
      </c>
      <c r="F720" s="102">
        <f t="shared" si="95"/>
        <v>1</v>
      </c>
      <c r="G720" s="103">
        <v>372</v>
      </c>
      <c r="H720" s="72" t="s">
        <v>7</v>
      </c>
      <c r="I720" s="72" t="s">
        <v>8</v>
      </c>
      <c r="J720" s="72" t="s">
        <v>7</v>
      </c>
    </row>
    <row r="721" spans="1:10" ht="15" customHeight="1" x14ac:dyDescent="0.3">
      <c r="A721" s="75" t="str">
        <f t="shared" si="91"/>
        <v>S150/MB1/An1</v>
      </c>
      <c r="B721" s="101" t="s">
        <v>757</v>
      </c>
      <c r="C721" s="101" t="s">
        <v>758</v>
      </c>
      <c r="D721" s="102">
        <v>1</v>
      </c>
      <c r="E721" s="101" t="s">
        <v>35</v>
      </c>
      <c r="F721" s="102">
        <f t="shared" si="95"/>
        <v>1</v>
      </c>
      <c r="G721" s="103">
        <v>546</v>
      </c>
      <c r="H721" s="75" t="s">
        <v>7</v>
      </c>
      <c r="I721" s="75" t="s">
        <v>8</v>
      </c>
      <c r="J721" s="75" t="s">
        <v>7</v>
      </c>
    </row>
    <row r="722" spans="1:10" ht="15" customHeight="1" x14ac:dyDescent="0.3">
      <c r="A722" s="75" t="str">
        <f t="shared" si="91"/>
        <v>S150/MC1/021</v>
      </c>
      <c r="B722" s="101" t="s">
        <v>763</v>
      </c>
      <c r="C722" s="101" t="s">
        <v>764</v>
      </c>
      <c r="D722" s="102">
        <v>1</v>
      </c>
      <c r="E722" s="101" t="s">
        <v>35</v>
      </c>
      <c r="F722" s="102">
        <f t="shared" si="95"/>
        <v>1</v>
      </c>
      <c r="G722" s="103">
        <v>488</v>
      </c>
      <c r="H722" s="72" t="s">
        <v>7</v>
      </c>
      <c r="I722" s="72" t="s">
        <v>8</v>
      </c>
      <c r="J722" s="72" t="s">
        <v>7</v>
      </c>
    </row>
    <row r="723" spans="1:10" ht="15" customHeight="1" x14ac:dyDescent="0.3">
      <c r="A723" s="75" t="str">
        <f t="shared" si="91"/>
        <v>S150/MC1/Ne1</v>
      </c>
      <c r="B723" s="101" t="s">
        <v>769</v>
      </c>
      <c r="C723" s="101" t="s">
        <v>770</v>
      </c>
      <c r="D723" s="102">
        <v>1</v>
      </c>
      <c r="E723" s="101" t="s">
        <v>35</v>
      </c>
      <c r="F723" s="102">
        <f t="shared" si="95"/>
        <v>1</v>
      </c>
      <c r="G723" s="103">
        <v>534</v>
      </c>
      <c r="H723" s="75" t="s">
        <v>7</v>
      </c>
      <c r="I723" s="75" t="s">
        <v>8</v>
      </c>
      <c r="J723" s="75" t="s">
        <v>7</v>
      </c>
    </row>
    <row r="724" spans="1:10" ht="15" customHeight="1" x14ac:dyDescent="0.3">
      <c r="A724" s="75" t="str">
        <f t="shared" si="91"/>
        <v>S150/MC1/An1</v>
      </c>
      <c r="B724" s="101" t="s">
        <v>767</v>
      </c>
      <c r="C724" s="101" t="s">
        <v>768</v>
      </c>
      <c r="D724" s="102">
        <v>1</v>
      </c>
      <c r="E724" s="101" t="s">
        <v>35</v>
      </c>
      <c r="F724" s="102">
        <f t="shared" si="95"/>
        <v>1</v>
      </c>
      <c r="G724" s="103">
        <v>488</v>
      </c>
      <c r="H724" s="72" t="s">
        <v>7</v>
      </c>
      <c r="I724" s="72" t="s">
        <v>8</v>
      </c>
      <c r="J724" s="72" t="s">
        <v>7</v>
      </c>
    </row>
    <row r="725" spans="1:10" ht="15" customHeight="1" x14ac:dyDescent="0.3">
      <c r="A725" s="75" t="str">
        <f t="shared" si="91"/>
        <v>S120/MC1/Ne1</v>
      </c>
      <c r="B725" s="101" t="s">
        <v>678</v>
      </c>
      <c r="C725" s="101" t="s">
        <v>679</v>
      </c>
      <c r="D725" s="102">
        <v>1</v>
      </c>
      <c r="E725" s="101" t="s">
        <v>35</v>
      </c>
      <c r="F725" s="102">
        <f t="shared" si="95"/>
        <v>1</v>
      </c>
      <c r="G725" s="103">
        <v>512</v>
      </c>
      <c r="H725" s="75" t="s">
        <v>7</v>
      </c>
      <c r="I725" s="75" t="s">
        <v>8</v>
      </c>
      <c r="J725" s="75" t="s">
        <v>7</v>
      </c>
    </row>
    <row r="726" spans="1:10" ht="15" customHeight="1" x14ac:dyDescent="0.3">
      <c r="A726" s="75" t="str">
        <f t="shared" si="91"/>
        <v>S120/MA2/Ne1</v>
      </c>
      <c r="B726" s="101" t="s">
        <v>654</v>
      </c>
      <c r="C726" s="101" t="s">
        <v>655</v>
      </c>
      <c r="D726" s="102">
        <v>1</v>
      </c>
      <c r="E726" s="101" t="s">
        <v>35</v>
      </c>
      <c r="F726" s="102">
        <f t="shared" si="95"/>
        <v>1</v>
      </c>
      <c r="G726" s="103">
        <v>674</v>
      </c>
      <c r="H726" s="72" t="s">
        <v>7</v>
      </c>
      <c r="I726" s="72" t="s">
        <v>8</v>
      </c>
      <c r="J726" s="72" t="s">
        <v>7</v>
      </c>
    </row>
    <row r="727" spans="1:10" ht="15" customHeight="1" x14ac:dyDescent="0.3">
      <c r="A727" s="75" t="str">
        <f t="shared" si="91"/>
        <v>S120/MA1/Al1</v>
      </c>
      <c r="B727" s="101" t="s">
        <v>648</v>
      </c>
      <c r="C727" s="101" t="s">
        <v>649</v>
      </c>
      <c r="D727" s="102">
        <v>1</v>
      </c>
      <c r="E727" s="101" t="s">
        <v>35</v>
      </c>
      <c r="F727" s="102">
        <f t="shared" si="95"/>
        <v>1</v>
      </c>
      <c r="G727" s="103">
        <v>476</v>
      </c>
      <c r="H727" s="75" t="s">
        <v>7</v>
      </c>
      <c r="I727" s="75" t="s">
        <v>8</v>
      </c>
      <c r="J727" s="75" t="s">
        <v>7</v>
      </c>
    </row>
    <row r="728" spans="1:10" ht="15" customHeight="1" x14ac:dyDescent="0.3">
      <c r="A728" s="75" t="str">
        <f t="shared" si="91"/>
        <v>S120/MB1/An1</v>
      </c>
      <c r="B728" s="101" t="s">
        <v>660</v>
      </c>
      <c r="C728" s="101" t="s">
        <v>661</v>
      </c>
      <c r="D728" s="102">
        <v>1</v>
      </c>
      <c r="E728" s="101" t="s">
        <v>35</v>
      </c>
      <c r="F728" s="102">
        <f t="shared" si="95"/>
        <v>1</v>
      </c>
      <c r="G728" s="103">
        <v>534</v>
      </c>
      <c r="H728" s="72" t="s">
        <v>7</v>
      </c>
      <c r="I728" s="72" t="s">
        <v>8</v>
      </c>
      <c r="J728" s="72" t="s">
        <v>7</v>
      </c>
    </row>
    <row r="729" spans="1:10" ht="15" customHeight="1" x14ac:dyDescent="0.3">
      <c r="A729" s="75" t="str">
        <f t="shared" si="91"/>
        <v>S120/MB2/An1</v>
      </c>
      <c r="B729" s="101" t="s">
        <v>668</v>
      </c>
      <c r="C729" s="101" t="s">
        <v>669</v>
      </c>
      <c r="D729" s="102">
        <v>1</v>
      </c>
      <c r="E729" s="101" t="s">
        <v>35</v>
      </c>
      <c r="F729" s="102">
        <f t="shared" si="95"/>
        <v>1</v>
      </c>
      <c r="G729" s="103">
        <v>674</v>
      </c>
      <c r="H729" s="75" t="s">
        <v>7</v>
      </c>
      <c r="I729" s="75" t="s">
        <v>8</v>
      </c>
      <c r="J729" s="75" t="s">
        <v>7</v>
      </c>
    </row>
    <row r="730" spans="1:10" ht="15" customHeight="1" x14ac:dyDescent="0.3">
      <c r="A730" s="75" t="str">
        <f t="shared" si="91"/>
        <v>S120/MA1/Ne1</v>
      </c>
      <c r="B730" s="101" t="s">
        <v>652</v>
      </c>
      <c r="C730" s="101" t="s">
        <v>653</v>
      </c>
      <c r="D730" s="102">
        <v>1</v>
      </c>
      <c r="E730" s="101" t="s">
        <v>35</v>
      </c>
      <c r="F730" s="102">
        <f t="shared" si="95"/>
        <v>1</v>
      </c>
      <c r="G730" s="103">
        <v>512</v>
      </c>
      <c r="H730" s="72" t="s">
        <v>7</v>
      </c>
      <c r="I730" s="72" t="s">
        <v>8</v>
      </c>
      <c r="J730" s="72" t="s">
        <v>7</v>
      </c>
    </row>
    <row r="731" spans="1:10" ht="15" customHeight="1" x14ac:dyDescent="0.3">
      <c r="A731" s="75" t="str">
        <f t="shared" si="91"/>
        <v>S150/MB1/Al1</v>
      </c>
      <c r="B731" s="101" t="s">
        <v>755</v>
      </c>
      <c r="C731" s="101" t="s">
        <v>756</v>
      </c>
      <c r="D731" s="102">
        <v>1</v>
      </c>
      <c r="E731" s="101" t="s">
        <v>35</v>
      </c>
      <c r="F731" s="102">
        <f t="shared" si="95"/>
        <v>1</v>
      </c>
      <c r="G731" s="103">
        <v>546</v>
      </c>
      <c r="H731" s="75" t="s">
        <v>7</v>
      </c>
      <c r="I731" s="75" t="s">
        <v>8</v>
      </c>
      <c r="J731" s="75" t="s">
        <v>7</v>
      </c>
    </row>
    <row r="732" spans="1:10" ht="15" customHeight="1" x14ac:dyDescent="0.3">
      <c r="A732" s="75" t="str">
        <f t="shared" si="91"/>
        <v>S120/i/02L132</v>
      </c>
      <c r="B732" s="101" t="s">
        <v>641</v>
      </c>
      <c r="C732" s="101" t="s">
        <v>530</v>
      </c>
      <c r="D732" s="102">
        <v>1</v>
      </c>
      <c r="E732" s="101" t="s">
        <v>35</v>
      </c>
      <c r="F732" s="103">
        <v>132</v>
      </c>
      <c r="G732" s="103">
        <v>52</v>
      </c>
      <c r="H732" s="72" t="s">
        <v>7</v>
      </c>
      <c r="I732" s="72" t="s">
        <v>8</v>
      </c>
      <c r="J732" s="72" t="s">
        <v>7</v>
      </c>
    </row>
    <row r="733" spans="1:10" ht="15" customHeight="1" x14ac:dyDescent="0.3">
      <c r="A733" s="75" t="str">
        <f t="shared" si="91"/>
        <v>S120/i/02L1</v>
      </c>
      <c r="B733" s="101" t="s">
        <v>641</v>
      </c>
      <c r="C733" s="101" t="s">
        <v>530</v>
      </c>
      <c r="D733" s="102">
        <v>1</v>
      </c>
      <c r="E733" s="101" t="s">
        <v>35</v>
      </c>
      <c r="F733" s="102">
        <f t="shared" ref="F733:F734" si="96">D733</f>
        <v>1</v>
      </c>
      <c r="G733" s="103">
        <v>57</v>
      </c>
      <c r="H733" s="75" t="s">
        <v>7</v>
      </c>
      <c r="I733" s="75" t="s">
        <v>8</v>
      </c>
      <c r="J733" s="75" t="s">
        <v>7</v>
      </c>
    </row>
    <row r="734" spans="1:10" ht="15" customHeight="1" x14ac:dyDescent="0.3">
      <c r="A734" s="75" t="str">
        <f t="shared" si="91"/>
        <v>S120/c/011</v>
      </c>
      <c r="B734" s="101" t="s">
        <v>619</v>
      </c>
      <c r="C734" s="101" t="s">
        <v>620</v>
      </c>
      <c r="D734" s="102">
        <v>1</v>
      </c>
      <c r="E734" s="101" t="s">
        <v>35</v>
      </c>
      <c r="F734" s="102">
        <f t="shared" si="96"/>
        <v>1</v>
      </c>
      <c r="G734" s="103">
        <v>57</v>
      </c>
      <c r="H734" s="72" t="s">
        <v>7</v>
      </c>
      <c r="I734" s="72" t="s">
        <v>8</v>
      </c>
      <c r="J734" s="72" t="s">
        <v>7</v>
      </c>
    </row>
    <row r="735" spans="1:10" ht="15" customHeight="1" x14ac:dyDescent="0.3">
      <c r="A735" s="75" t="str">
        <f t="shared" si="91"/>
        <v>S120/c/01128</v>
      </c>
      <c r="B735" s="101" t="s">
        <v>619</v>
      </c>
      <c r="C735" s="101" t="s">
        <v>620</v>
      </c>
      <c r="D735" s="102">
        <v>1</v>
      </c>
      <c r="E735" s="101" t="s">
        <v>35</v>
      </c>
      <c r="F735" s="103">
        <v>128</v>
      </c>
      <c r="G735" s="103">
        <v>52</v>
      </c>
      <c r="H735" s="75" t="s">
        <v>7</v>
      </c>
      <c r="I735" s="75" t="s">
        <v>8</v>
      </c>
      <c r="J735" s="75" t="s">
        <v>7</v>
      </c>
    </row>
    <row r="736" spans="1:10" ht="15" customHeight="1" x14ac:dyDescent="0.3">
      <c r="A736" s="75" t="str">
        <f t="shared" si="91"/>
        <v>S120/s/021</v>
      </c>
      <c r="B736" s="101" t="s">
        <v>688</v>
      </c>
      <c r="C736" s="101" t="s">
        <v>689</v>
      </c>
      <c r="D736" s="102">
        <v>1</v>
      </c>
      <c r="E736" s="101" t="s">
        <v>35</v>
      </c>
      <c r="F736" s="102">
        <f t="shared" ref="F736:F737" si="97">D736</f>
        <v>1</v>
      </c>
      <c r="G736" s="103">
        <v>57</v>
      </c>
      <c r="H736" s="72" t="s">
        <v>7</v>
      </c>
      <c r="I736" s="72" t="s">
        <v>8</v>
      </c>
      <c r="J736" s="72" t="s">
        <v>7</v>
      </c>
    </row>
    <row r="737" spans="1:10" ht="15" customHeight="1" x14ac:dyDescent="0.3">
      <c r="A737" s="75" t="str">
        <f t="shared" si="91"/>
        <v>S100/i/02L1</v>
      </c>
      <c r="B737" s="101" t="s">
        <v>529</v>
      </c>
      <c r="C737" s="101" t="s">
        <v>530</v>
      </c>
      <c r="D737" s="102">
        <v>1</v>
      </c>
      <c r="E737" s="101" t="s">
        <v>35</v>
      </c>
      <c r="F737" s="102">
        <f t="shared" si="97"/>
        <v>1</v>
      </c>
      <c r="G737" s="103">
        <v>47</v>
      </c>
      <c r="H737" s="75" t="s">
        <v>7</v>
      </c>
      <c r="I737" s="75" t="s">
        <v>8</v>
      </c>
      <c r="J737" s="75" t="s">
        <v>7</v>
      </c>
    </row>
    <row r="738" spans="1:10" ht="15" customHeight="1" x14ac:dyDescent="0.3">
      <c r="A738" s="75" t="str">
        <f t="shared" si="91"/>
        <v>S100/i/02L156</v>
      </c>
      <c r="B738" s="101" t="s">
        <v>529</v>
      </c>
      <c r="C738" s="101" t="s">
        <v>530</v>
      </c>
      <c r="D738" s="102">
        <v>1</v>
      </c>
      <c r="E738" s="101" t="s">
        <v>35</v>
      </c>
      <c r="F738" s="103">
        <v>156</v>
      </c>
      <c r="G738" s="103">
        <v>42</v>
      </c>
      <c r="H738" s="72" t="s">
        <v>7</v>
      </c>
      <c r="I738" s="72" t="s">
        <v>8</v>
      </c>
      <c r="J738" s="72" t="s">
        <v>7</v>
      </c>
    </row>
    <row r="739" spans="1:10" ht="15" customHeight="1" x14ac:dyDescent="0.3">
      <c r="A739" s="75" t="str">
        <f t="shared" si="91"/>
        <v>S120/e/021</v>
      </c>
      <c r="B739" s="101" t="s">
        <v>629</v>
      </c>
      <c r="C739" s="101" t="s">
        <v>630</v>
      </c>
      <c r="D739" s="102">
        <v>1</v>
      </c>
      <c r="E739" s="101" t="s">
        <v>35</v>
      </c>
      <c r="F739" s="102">
        <f>D739</f>
        <v>1</v>
      </c>
      <c r="G739" s="103">
        <v>18</v>
      </c>
      <c r="H739" s="75" t="s">
        <v>7</v>
      </c>
      <c r="I739" s="75" t="s">
        <v>8</v>
      </c>
      <c r="J739" s="75" t="s">
        <v>7</v>
      </c>
    </row>
    <row r="740" spans="1:10" ht="15" customHeight="1" x14ac:dyDescent="0.3">
      <c r="A740" s="75" t="str">
        <f t="shared" si="91"/>
        <v>S120/e/02250</v>
      </c>
      <c r="B740" s="101" t="s">
        <v>629</v>
      </c>
      <c r="C740" s="101" t="s">
        <v>630</v>
      </c>
      <c r="D740" s="102">
        <v>1</v>
      </c>
      <c r="E740" s="101" t="s">
        <v>35</v>
      </c>
      <c r="F740" s="103">
        <v>250</v>
      </c>
      <c r="G740" s="103">
        <v>17</v>
      </c>
      <c r="H740" s="72" t="s">
        <v>7</v>
      </c>
      <c r="I740" s="72" t="s">
        <v>8</v>
      </c>
      <c r="J740" s="72" t="s">
        <v>7</v>
      </c>
    </row>
    <row r="741" spans="1:10" ht="15" customHeight="1" x14ac:dyDescent="0.3">
      <c r="A741" s="75" t="str">
        <f t="shared" si="91"/>
        <v>S100/MC2/An1</v>
      </c>
      <c r="B741" s="101" t="s">
        <v>587</v>
      </c>
      <c r="C741" s="101" t="s">
        <v>588</v>
      </c>
      <c r="D741" s="102">
        <v>1</v>
      </c>
      <c r="E741" s="101" t="s">
        <v>35</v>
      </c>
      <c r="F741" s="102">
        <f t="shared" ref="F741:F754" si="98">D741</f>
        <v>1</v>
      </c>
      <c r="G741" s="103">
        <v>593</v>
      </c>
      <c r="H741" s="75" t="s">
        <v>7</v>
      </c>
      <c r="I741" s="75" t="s">
        <v>8</v>
      </c>
      <c r="J741" s="75" t="s">
        <v>7</v>
      </c>
    </row>
    <row r="742" spans="1:10" ht="15" customHeight="1" x14ac:dyDescent="0.3">
      <c r="A742" s="75" t="str">
        <f t="shared" si="91"/>
        <v>S100/MA1/An1</v>
      </c>
      <c r="B742" s="101" t="s">
        <v>547</v>
      </c>
      <c r="C742" s="101" t="s">
        <v>548</v>
      </c>
      <c r="D742" s="102">
        <v>1</v>
      </c>
      <c r="E742" s="101" t="s">
        <v>35</v>
      </c>
      <c r="F742" s="102">
        <f t="shared" si="98"/>
        <v>1</v>
      </c>
      <c r="G742" s="103">
        <v>442</v>
      </c>
      <c r="H742" s="72" t="s">
        <v>7</v>
      </c>
      <c r="I742" s="72" t="s">
        <v>8</v>
      </c>
      <c r="J742" s="72" t="s">
        <v>7</v>
      </c>
    </row>
    <row r="743" spans="1:10" ht="15" customHeight="1" x14ac:dyDescent="0.3">
      <c r="A743" s="75" t="str">
        <f t="shared" si="91"/>
        <v>S100/MA2/021</v>
      </c>
      <c r="B743" s="101" t="s">
        <v>551</v>
      </c>
      <c r="C743" s="101" t="s">
        <v>552</v>
      </c>
      <c r="D743" s="102">
        <v>1</v>
      </c>
      <c r="E743" s="101" t="s">
        <v>35</v>
      </c>
      <c r="F743" s="102">
        <f t="shared" si="98"/>
        <v>1</v>
      </c>
      <c r="G743" s="103">
        <v>593</v>
      </c>
      <c r="H743" s="75" t="s">
        <v>7</v>
      </c>
      <c r="I743" s="75" t="s">
        <v>8</v>
      </c>
      <c r="J743" s="75" t="s">
        <v>7</v>
      </c>
    </row>
    <row r="744" spans="1:10" ht="15" customHeight="1" x14ac:dyDescent="0.3">
      <c r="A744" s="75" t="str">
        <f t="shared" si="91"/>
        <v>S100/MA1/021</v>
      </c>
      <c r="B744" s="101" t="s">
        <v>543</v>
      </c>
      <c r="C744" s="101" t="s">
        <v>544</v>
      </c>
      <c r="D744" s="102">
        <v>1</v>
      </c>
      <c r="E744" s="101" t="s">
        <v>35</v>
      </c>
      <c r="F744" s="102">
        <f t="shared" si="98"/>
        <v>1</v>
      </c>
      <c r="G744" s="103">
        <v>442</v>
      </c>
      <c r="H744" s="72" t="s">
        <v>7</v>
      </c>
      <c r="I744" s="72" t="s">
        <v>8</v>
      </c>
      <c r="J744" s="72" t="s">
        <v>7</v>
      </c>
    </row>
    <row r="745" spans="1:10" ht="15" customHeight="1" x14ac:dyDescent="0.3">
      <c r="A745" s="75" t="str">
        <f t="shared" si="91"/>
        <v>S100/MC1/An1</v>
      </c>
      <c r="B745" s="101" t="s">
        <v>579</v>
      </c>
      <c r="C745" s="101" t="s">
        <v>580</v>
      </c>
      <c r="D745" s="102">
        <v>1</v>
      </c>
      <c r="E745" s="101" t="s">
        <v>35</v>
      </c>
      <c r="F745" s="102">
        <f t="shared" si="98"/>
        <v>1</v>
      </c>
      <c r="G745" s="103">
        <v>442</v>
      </c>
      <c r="H745" s="75" t="s">
        <v>7</v>
      </c>
      <c r="I745" s="75" t="s">
        <v>8</v>
      </c>
      <c r="J745" s="75" t="s">
        <v>7</v>
      </c>
    </row>
    <row r="746" spans="1:10" ht="15" customHeight="1" x14ac:dyDescent="0.3">
      <c r="A746" s="75" t="str">
        <f t="shared" si="91"/>
        <v>S100/MA2/Ne1</v>
      </c>
      <c r="B746" s="101" t="s">
        <v>557</v>
      </c>
      <c r="C746" s="101" t="s">
        <v>558</v>
      </c>
      <c r="D746" s="102">
        <v>1</v>
      </c>
      <c r="E746" s="101" t="s">
        <v>35</v>
      </c>
      <c r="F746" s="102">
        <f t="shared" si="98"/>
        <v>1</v>
      </c>
      <c r="G746" s="103">
        <v>628</v>
      </c>
      <c r="H746" s="72" t="s">
        <v>7</v>
      </c>
      <c r="I746" s="72" t="s">
        <v>8</v>
      </c>
      <c r="J746" s="72" t="s">
        <v>7</v>
      </c>
    </row>
    <row r="747" spans="1:10" ht="15" customHeight="1" x14ac:dyDescent="0.3">
      <c r="A747" s="75" t="str">
        <f t="shared" si="91"/>
        <v>S100/MA2/An1</v>
      </c>
      <c r="B747" s="101" t="s">
        <v>555</v>
      </c>
      <c r="C747" s="101" t="s">
        <v>556</v>
      </c>
      <c r="D747" s="102">
        <v>1</v>
      </c>
      <c r="E747" s="101" t="s">
        <v>35</v>
      </c>
      <c r="F747" s="102">
        <f t="shared" si="98"/>
        <v>1</v>
      </c>
      <c r="G747" s="103">
        <v>593</v>
      </c>
      <c r="H747" s="75" t="s">
        <v>7</v>
      </c>
      <c r="I747" s="75" t="s">
        <v>8</v>
      </c>
      <c r="J747" s="75" t="s">
        <v>7</v>
      </c>
    </row>
    <row r="748" spans="1:10" ht="15" customHeight="1" x14ac:dyDescent="0.3">
      <c r="A748" s="75" t="str">
        <f t="shared" si="91"/>
        <v>S100/MB2/Al1</v>
      </c>
      <c r="B748" s="101" t="s">
        <v>569</v>
      </c>
      <c r="C748" s="101" t="s">
        <v>570</v>
      </c>
      <c r="D748" s="102">
        <v>1</v>
      </c>
      <c r="E748" s="101" t="s">
        <v>35</v>
      </c>
      <c r="F748" s="102">
        <f t="shared" si="98"/>
        <v>1</v>
      </c>
      <c r="G748" s="103">
        <v>628</v>
      </c>
      <c r="H748" s="72" t="s">
        <v>7</v>
      </c>
      <c r="I748" s="72" t="s">
        <v>8</v>
      </c>
      <c r="J748" s="72" t="s">
        <v>7</v>
      </c>
    </row>
    <row r="749" spans="1:10" ht="15" customHeight="1" x14ac:dyDescent="0.3">
      <c r="A749" s="75" t="str">
        <f t="shared" si="91"/>
        <v>S100/MC1/021</v>
      </c>
      <c r="B749" s="101" t="s">
        <v>575</v>
      </c>
      <c r="C749" s="101" t="s">
        <v>576</v>
      </c>
      <c r="D749" s="102">
        <v>1</v>
      </c>
      <c r="E749" s="101" t="s">
        <v>35</v>
      </c>
      <c r="F749" s="102">
        <f t="shared" si="98"/>
        <v>1</v>
      </c>
      <c r="G749" s="103">
        <v>442</v>
      </c>
      <c r="H749" s="75" t="s">
        <v>7</v>
      </c>
      <c r="I749" s="75" t="s">
        <v>8</v>
      </c>
      <c r="J749" s="75" t="s">
        <v>7</v>
      </c>
    </row>
    <row r="750" spans="1:10" ht="15" customHeight="1" x14ac:dyDescent="0.3">
      <c r="A750" s="75" t="str">
        <f t="shared" si="91"/>
        <v>S100/MC2/Al1</v>
      </c>
      <c r="B750" s="101" t="s">
        <v>585</v>
      </c>
      <c r="C750" s="101" t="s">
        <v>586</v>
      </c>
      <c r="D750" s="102">
        <v>1</v>
      </c>
      <c r="E750" s="101" t="s">
        <v>35</v>
      </c>
      <c r="F750" s="102">
        <f t="shared" si="98"/>
        <v>1</v>
      </c>
      <c r="G750" s="103">
        <v>593</v>
      </c>
      <c r="H750" s="72" t="s">
        <v>7</v>
      </c>
      <c r="I750" s="72" t="s">
        <v>8</v>
      </c>
      <c r="J750" s="72" t="s">
        <v>7</v>
      </c>
    </row>
    <row r="751" spans="1:10" ht="15" customHeight="1" x14ac:dyDescent="0.3">
      <c r="A751" s="75" t="str">
        <f t="shared" si="91"/>
        <v>S100/MA1/Al1</v>
      </c>
      <c r="B751" s="101" t="s">
        <v>545</v>
      </c>
      <c r="C751" s="101" t="s">
        <v>546</v>
      </c>
      <c r="D751" s="102">
        <v>1</v>
      </c>
      <c r="E751" s="101" t="s">
        <v>35</v>
      </c>
      <c r="F751" s="102">
        <f t="shared" si="98"/>
        <v>1</v>
      </c>
      <c r="G751" s="103">
        <v>442</v>
      </c>
      <c r="H751" s="75" t="s">
        <v>7</v>
      </c>
      <c r="I751" s="75" t="s">
        <v>8</v>
      </c>
      <c r="J751" s="75" t="s">
        <v>7</v>
      </c>
    </row>
    <row r="752" spans="1:10" ht="15" customHeight="1" x14ac:dyDescent="0.3">
      <c r="A752" s="75" t="str">
        <f t="shared" si="91"/>
        <v>S100/MC2/021</v>
      </c>
      <c r="B752" s="101" t="s">
        <v>583</v>
      </c>
      <c r="C752" s="101" t="s">
        <v>584</v>
      </c>
      <c r="D752" s="102">
        <v>1</v>
      </c>
      <c r="E752" s="101" t="s">
        <v>35</v>
      </c>
      <c r="F752" s="102">
        <f t="shared" si="98"/>
        <v>1</v>
      </c>
      <c r="G752" s="103">
        <v>593</v>
      </c>
      <c r="H752" s="72" t="s">
        <v>7</v>
      </c>
      <c r="I752" s="72" t="s">
        <v>8</v>
      </c>
      <c r="J752" s="72" t="s">
        <v>7</v>
      </c>
    </row>
    <row r="753" spans="1:10" ht="15" customHeight="1" x14ac:dyDescent="0.3">
      <c r="A753" s="75" t="str">
        <f t="shared" si="91"/>
        <v>S100/MC1/Ne1</v>
      </c>
      <c r="B753" s="101" t="s">
        <v>581</v>
      </c>
      <c r="C753" s="101" t="s">
        <v>582</v>
      </c>
      <c r="D753" s="102">
        <v>1</v>
      </c>
      <c r="E753" s="101" t="s">
        <v>35</v>
      </c>
      <c r="F753" s="102">
        <f t="shared" si="98"/>
        <v>1</v>
      </c>
      <c r="G753" s="103">
        <v>465</v>
      </c>
      <c r="H753" s="75" t="s">
        <v>7</v>
      </c>
      <c r="I753" s="75" t="s">
        <v>8</v>
      </c>
      <c r="J753" s="75" t="s">
        <v>7</v>
      </c>
    </row>
    <row r="754" spans="1:10" ht="15" customHeight="1" x14ac:dyDescent="0.3">
      <c r="A754" s="75" t="str">
        <f t="shared" si="91"/>
        <v>S160/F2/Al1</v>
      </c>
      <c r="B754" s="101" t="s">
        <v>817</v>
      </c>
      <c r="C754" s="101" t="s">
        <v>818</v>
      </c>
      <c r="D754" s="102">
        <v>1</v>
      </c>
      <c r="E754" s="101" t="s">
        <v>6</v>
      </c>
      <c r="F754" s="102">
        <f t="shared" si="98"/>
        <v>1</v>
      </c>
      <c r="G754" s="103">
        <v>473</v>
      </c>
      <c r="H754" s="72" t="s">
        <v>7</v>
      </c>
      <c r="I754" s="72" t="s">
        <v>8</v>
      </c>
      <c r="J754" s="72" t="s">
        <v>7</v>
      </c>
    </row>
    <row r="755" spans="1:10" ht="15" customHeight="1" x14ac:dyDescent="0.3">
      <c r="A755" s="75" t="str">
        <f t="shared" si="91"/>
        <v>S160/F2/Al4</v>
      </c>
      <c r="B755" s="101" t="s">
        <v>817</v>
      </c>
      <c r="C755" s="101" t="s">
        <v>818</v>
      </c>
      <c r="D755" s="102">
        <v>1</v>
      </c>
      <c r="E755" s="101" t="s">
        <v>6</v>
      </c>
      <c r="F755" s="103">
        <v>4</v>
      </c>
      <c r="G755" s="103">
        <v>442</v>
      </c>
      <c r="H755" s="75" t="s">
        <v>7</v>
      </c>
      <c r="I755" s="75" t="s">
        <v>8</v>
      </c>
      <c r="J755" s="75" t="s">
        <v>7</v>
      </c>
    </row>
    <row r="756" spans="1:10" ht="15" customHeight="1" x14ac:dyDescent="0.3">
      <c r="A756" s="75" t="str">
        <f t="shared" si="91"/>
        <v>S160/F2/Ne4</v>
      </c>
      <c r="B756" s="101" t="s">
        <v>819</v>
      </c>
      <c r="C756" s="101" t="s">
        <v>820</v>
      </c>
      <c r="D756" s="102">
        <v>1</v>
      </c>
      <c r="E756" s="101" t="s">
        <v>6</v>
      </c>
      <c r="F756" s="103">
        <v>4</v>
      </c>
      <c r="G756" s="103">
        <v>442</v>
      </c>
      <c r="H756" s="72" t="s">
        <v>7</v>
      </c>
      <c r="I756" s="72" t="s">
        <v>8</v>
      </c>
      <c r="J756" s="72" t="s">
        <v>7</v>
      </c>
    </row>
    <row r="757" spans="1:10" ht="15" customHeight="1" x14ac:dyDescent="0.3">
      <c r="A757" s="75" t="str">
        <f t="shared" si="91"/>
        <v>S160/F2/Ne1</v>
      </c>
      <c r="B757" s="101" t="s">
        <v>819</v>
      </c>
      <c r="C757" s="101" t="s">
        <v>820</v>
      </c>
      <c r="D757" s="102">
        <v>1</v>
      </c>
      <c r="E757" s="101" t="s">
        <v>6</v>
      </c>
      <c r="F757" s="102">
        <f t="shared" ref="F757:F765" si="99">D757</f>
        <v>1</v>
      </c>
      <c r="G757" s="103">
        <v>473</v>
      </c>
      <c r="H757" s="75" t="s">
        <v>7</v>
      </c>
      <c r="I757" s="75" t="s">
        <v>8</v>
      </c>
      <c r="J757" s="75" t="s">
        <v>7</v>
      </c>
    </row>
    <row r="758" spans="1:10" ht="15" customHeight="1" x14ac:dyDescent="0.3">
      <c r="A758" s="75" t="str">
        <f t="shared" si="91"/>
        <v>S100/F2/AL1</v>
      </c>
      <c r="B758" s="101" t="s">
        <v>520</v>
      </c>
      <c r="C758" s="101" t="s">
        <v>521</v>
      </c>
      <c r="D758" s="102">
        <v>1</v>
      </c>
      <c r="E758" s="101" t="s">
        <v>35</v>
      </c>
      <c r="F758" s="102">
        <f t="shared" si="99"/>
        <v>1</v>
      </c>
      <c r="G758" s="103">
        <v>47</v>
      </c>
      <c r="H758" s="72" t="s">
        <v>7</v>
      </c>
      <c r="I758" s="72" t="s">
        <v>8</v>
      </c>
      <c r="J758" s="72" t="s">
        <v>7</v>
      </c>
    </row>
    <row r="759" spans="1:10" ht="15" customHeight="1" x14ac:dyDescent="0.3">
      <c r="A759" s="75" t="str">
        <f t="shared" si="91"/>
        <v>S100/F2/Ne1</v>
      </c>
      <c r="B759" s="101" t="s">
        <v>522</v>
      </c>
      <c r="C759" s="101" t="s">
        <v>523</v>
      </c>
      <c r="D759" s="102">
        <v>1</v>
      </c>
      <c r="E759" s="101" t="s">
        <v>35</v>
      </c>
      <c r="F759" s="102">
        <f t="shared" si="99"/>
        <v>1</v>
      </c>
      <c r="G759" s="103">
        <v>47</v>
      </c>
      <c r="H759" s="75" t="s">
        <v>7</v>
      </c>
      <c r="I759" s="75" t="s">
        <v>8</v>
      </c>
      <c r="J759" s="75" t="s">
        <v>7</v>
      </c>
    </row>
    <row r="760" spans="1:10" ht="15" customHeight="1" x14ac:dyDescent="0.3">
      <c r="A760" s="75" t="str">
        <f t="shared" si="91"/>
        <v>S120/F2/AL1</v>
      </c>
      <c r="B760" s="101" t="s">
        <v>637</v>
      </c>
      <c r="C760" s="101" t="s">
        <v>521</v>
      </c>
      <c r="D760" s="102">
        <v>1</v>
      </c>
      <c r="E760" s="101" t="s">
        <v>35</v>
      </c>
      <c r="F760" s="102">
        <f t="shared" si="99"/>
        <v>1</v>
      </c>
      <c r="G760" s="103">
        <v>57</v>
      </c>
      <c r="H760" s="72" t="s">
        <v>7</v>
      </c>
      <c r="I760" s="72" t="s">
        <v>8</v>
      </c>
      <c r="J760" s="72" t="s">
        <v>7</v>
      </c>
    </row>
    <row r="761" spans="1:10" ht="15" customHeight="1" x14ac:dyDescent="0.3">
      <c r="A761" s="75" t="str">
        <f t="shared" si="91"/>
        <v>S150/F2/AL1</v>
      </c>
      <c r="B761" s="101" t="s">
        <v>739</v>
      </c>
      <c r="C761" s="101" t="s">
        <v>521</v>
      </c>
      <c r="D761" s="102">
        <v>1</v>
      </c>
      <c r="E761" s="101" t="s">
        <v>35</v>
      </c>
      <c r="F761" s="102">
        <f t="shared" si="99"/>
        <v>1</v>
      </c>
      <c r="G761" s="103">
        <v>63</v>
      </c>
      <c r="H761" s="75" t="s">
        <v>7</v>
      </c>
      <c r="I761" s="75" t="s">
        <v>8</v>
      </c>
      <c r="J761" s="75" t="s">
        <v>7</v>
      </c>
    </row>
    <row r="762" spans="1:10" ht="15" customHeight="1" x14ac:dyDescent="0.3">
      <c r="A762" s="75" t="str">
        <f t="shared" si="91"/>
        <v>S120/F2/Ne1</v>
      </c>
      <c r="B762" s="101" t="s">
        <v>638</v>
      </c>
      <c r="C762" s="101" t="s">
        <v>523</v>
      </c>
      <c r="D762" s="102">
        <v>1</v>
      </c>
      <c r="E762" s="101" t="s">
        <v>35</v>
      </c>
      <c r="F762" s="102">
        <f t="shared" si="99"/>
        <v>1</v>
      </c>
      <c r="G762" s="103">
        <v>57</v>
      </c>
      <c r="H762" s="72" t="s">
        <v>7</v>
      </c>
      <c r="I762" s="72" t="s">
        <v>8</v>
      </c>
      <c r="J762" s="72" t="s">
        <v>7</v>
      </c>
    </row>
    <row r="763" spans="1:10" ht="15" customHeight="1" x14ac:dyDescent="0.3">
      <c r="A763" s="75" t="str">
        <f t="shared" si="91"/>
        <v>S150/F2/Ne1</v>
      </c>
      <c r="B763" s="101" t="s">
        <v>740</v>
      </c>
      <c r="C763" s="101" t="s">
        <v>523</v>
      </c>
      <c r="D763" s="102">
        <v>1</v>
      </c>
      <c r="E763" s="101" t="s">
        <v>35</v>
      </c>
      <c r="F763" s="102">
        <f t="shared" si="99"/>
        <v>1</v>
      </c>
      <c r="G763" s="103">
        <v>63</v>
      </c>
      <c r="H763" s="75" t="s">
        <v>7</v>
      </c>
      <c r="I763" s="75" t="s">
        <v>8</v>
      </c>
      <c r="J763" s="75" t="s">
        <v>7</v>
      </c>
    </row>
    <row r="764" spans="1:10" ht="15" customHeight="1" x14ac:dyDescent="0.3">
      <c r="A764" s="75" t="str">
        <f t="shared" si="91"/>
        <v>S120/s/An1</v>
      </c>
      <c r="B764" s="101" t="s">
        <v>692</v>
      </c>
      <c r="C764" s="101" t="s">
        <v>693</v>
      </c>
      <c r="D764" s="102">
        <v>1</v>
      </c>
      <c r="E764" s="101" t="s">
        <v>35</v>
      </c>
      <c r="F764" s="102">
        <f t="shared" si="99"/>
        <v>1</v>
      </c>
      <c r="G764" s="103">
        <v>57</v>
      </c>
      <c r="H764" s="72" t="s">
        <v>7</v>
      </c>
      <c r="I764" s="72" t="s">
        <v>8</v>
      </c>
      <c r="J764" s="72" t="s">
        <v>7</v>
      </c>
    </row>
    <row r="765" spans="1:10" ht="15" customHeight="1" x14ac:dyDescent="0.3">
      <c r="A765" s="75" t="str">
        <f t="shared" si="91"/>
        <v>S120/i/An1</v>
      </c>
      <c r="B765" s="101" t="s">
        <v>643</v>
      </c>
      <c r="C765" s="101" t="s">
        <v>539</v>
      </c>
      <c r="D765" s="102">
        <v>1</v>
      </c>
      <c r="E765" s="101" t="s">
        <v>35</v>
      </c>
      <c r="F765" s="102">
        <f t="shared" si="99"/>
        <v>1</v>
      </c>
      <c r="G765" s="103">
        <v>57</v>
      </c>
      <c r="H765" s="75" t="s">
        <v>7</v>
      </c>
      <c r="I765" s="75" t="s">
        <v>8</v>
      </c>
      <c r="J765" s="75" t="s">
        <v>7</v>
      </c>
    </row>
    <row r="766" spans="1:10" ht="15" customHeight="1" x14ac:dyDescent="0.3">
      <c r="A766" s="75" t="str">
        <f t="shared" si="91"/>
        <v>S120/i/An132</v>
      </c>
      <c r="B766" s="101" t="s">
        <v>643</v>
      </c>
      <c r="C766" s="101" t="s">
        <v>539</v>
      </c>
      <c r="D766" s="102">
        <v>1</v>
      </c>
      <c r="E766" s="101" t="s">
        <v>35</v>
      </c>
      <c r="F766" s="103">
        <v>132</v>
      </c>
      <c r="G766" s="103">
        <v>52</v>
      </c>
      <c r="H766" s="72" t="s">
        <v>7</v>
      </c>
      <c r="I766" s="72" t="s">
        <v>8</v>
      </c>
      <c r="J766" s="72" t="s">
        <v>7</v>
      </c>
    </row>
    <row r="767" spans="1:10" ht="15" customHeight="1" x14ac:dyDescent="0.3">
      <c r="A767" s="75" t="str">
        <f t="shared" si="91"/>
        <v>S120/MC1/An1</v>
      </c>
      <c r="B767" s="101" t="s">
        <v>676</v>
      </c>
      <c r="C767" s="101" t="s">
        <v>677</v>
      </c>
      <c r="D767" s="102">
        <v>1</v>
      </c>
      <c r="E767" s="101" t="s">
        <v>35</v>
      </c>
      <c r="F767" s="102">
        <f t="shared" ref="F767:F785" si="100">D767</f>
        <v>1</v>
      </c>
      <c r="G767" s="103">
        <v>476</v>
      </c>
      <c r="H767" s="75" t="s">
        <v>7</v>
      </c>
      <c r="I767" s="75" t="s">
        <v>8</v>
      </c>
      <c r="J767" s="75" t="s">
        <v>7</v>
      </c>
    </row>
    <row r="768" spans="1:10" ht="15" customHeight="1" x14ac:dyDescent="0.3">
      <c r="A768" s="75" t="str">
        <f t="shared" si="91"/>
        <v>S120/MC1/021</v>
      </c>
      <c r="B768" s="101" t="s">
        <v>672</v>
      </c>
      <c r="C768" s="101" t="s">
        <v>673</v>
      </c>
      <c r="D768" s="102">
        <v>1</v>
      </c>
      <c r="E768" s="101" t="s">
        <v>35</v>
      </c>
      <c r="F768" s="102">
        <f t="shared" si="100"/>
        <v>1</v>
      </c>
      <c r="G768" s="103">
        <v>476</v>
      </c>
      <c r="H768" s="72" t="s">
        <v>7</v>
      </c>
      <c r="I768" s="72" t="s">
        <v>8</v>
      </c>
      <c r="J768" s="72" t="s">
        <v>7</v>
      </c>
    </row>
    <row r="769" spans="1:10" ht="15" customHeight="1" x14ac:dyDescent="0.3">
      <c r="A769" s="75" t="str">
        <f t="shared" si="91"/>
        <v>S120/MB1/021</v>
      </c>
      <c r="B769" s="101" t="s">
        <v>656</v>
      </c>
      <c r="C769" s="101" t="s">
        <v>657</v>
      </c>
      <c r="D769" s="102">
        <v>1</v>
      </c>
      <c r="E769" s="101" t="s">
        <v>35</v>
      </c>
      <c r="F769" s="102">
        <f t="shared" si="100"/>
        <v>1</v>
      </c>
      <c r="G769" s="103">
        <v>534</v>
      </c>
      <c r="H769" s="75" t="s">
        <v>7</v>
      </c>
      <c r="I769" s="75" t="s">
        <v>8</v>
      </c>
      <c r="J769" s="75" t="s">
        <v>7</v>
      </c>
    </row>
    <row r="770" spans="1:10" ht="15" customHeight="1" x14ac:dyDescent="0.3">
      <c r="A770" s="75" t="str">
        <f t="shared" si="91"/>
        <v>S120/MC1/Al1</v>
      </c>
      <c r="B770" s="101" t="s">
        <v>674</v>
      </c>
      <c r="C770" s="101" t="s">
        <v>675</v>
      </c>
      <c r="D770" s="102">
        <v>1</v>
      </c>
      <c r="E770" s="101" t="s">
        <v>35</v>
      </c>
      <c r="F770" s="102">
        <f t="shared" si="100"/>
        <v>1</v>
      </c>
      <c r="G770" s="103">
        <v>476</v>
      </c>
      <c r="H770" s="72" t="s">
        <v>7</v>
      </c>
      <c r="I770" s="72" t="s">
        <v>8</v>
      </c>
      <c r="J770" s="72" t="s">
        <v>7</v>
      </c>
    </row>
    <row r="771" spans="1:10" ht="15" customHeight="1" x14ac:dyDescent="0.3">
      <c r="A771" s="75" t="str">
        <f t="shared" si="91"/>
        <v>S120/MA1/An1</v>
      </c>
      <c r="B771" s="101" t="s">
        <v>650</v>
      </c>
      <c r="C771" s="101" t="s">
        <v>651</v>
      </c>
      <c r="D771" s="102">
        <v>1</v>
      </c>
      <c r="E771" s="101" t="s">
        <v>35</v>
      </c>
      <c r="F771" s="102">
        <f t="shared" si="100"/>
        <v>1</v>
      </c>
      <c r="G771" s="103">
        <v>476</v>
      </c>
      <c r="H771" s="75" t="s">
        <v>7</v>
      </c>
      <c r="I771" s="75" t="s">
        <v>8</v>
      </c>
      <c r="J771" s="75" t="s">
        <v>7</v>
      </c>
    </row>
    <row r="772" spans="1:10" ht="15" customHeight="1" x14ac:dyDescent="0.3">
      <c r="A772" s="75" t="str">
        <f t="shared" ref="A772:A835" si="101">_xlfn.CONCAT(B772,F772)</f>
        <v>S120/MB2/021</v>
      </c>
      <c r="B772" s="101" t="s">
        <v>664</v>
      </c>
      <c r="C772" s="101" t="s">
        <v>665</v>
      </c>
      <c r="D772" s="102">
        <v>1</v>
      </c>
      <c r="E772" s="101" t="s">
        <v>35</v>
      </c>
      <c r="F772" s="102">
        <f t="shared" si="100"/>
        <v>1</v>
      </c>
      <c r="G772" s="103">
        <v>674</v>
      </c>
      <c r="H772" s="72" t="s">
        <v>7</v>
      </c>
      <c r="I772" s="72" t="s">
        <v>8</v>
      </c>
      <c r="J772" s="72" t="s">
        <v>7</v>
      </c>
    </row>
    <row r="773" spans="1:10" ht="15" customHeight="1" x14ac:dyDescent="0.3">
      <c r="A773" s="75" t="str">
        <f t="shared" si="101"/>
        <v>L12/014</v>
      </c>
      <c r="B773" s="101" t="s">
        <v>851</v>
      </c>
      <c r="C773" s="101" t="s">
        <v>852</v>
      </c>
      <c r="D773" s="102">
        <v>4</v>
      </c>
      <c r="E773" s="101" t="s">
        <v>6</v>
      </c>
      <c r="F773" s="102">
        <f t="shared" si="100"/>
        <v>4</v>
      </c>
      <c r="G773" s="103">
        <v>56</v>
      </c>
      <c r="H773" s="75" t="s">
        <v>7</v>
      </c>
      <c r="I773" s="75" t="s">
        <v>8</v>
      </c>
      <c r="J773" s="75" t="s">
        <v>873</v>
      </c>
    </row>
    <row r="774" spans="1:10" ht="15" customHeight="1" x14ac:dyDescent="0.3">
      <c r="A774" s="75" t="str">
        <f t="shared" si="101"/>
        <v>L12/024</v>
      </c>
      <c r="B774" s="101" t="s">
        <v>853</v>
      </c>
      <c r="C774" s="101" t="s">
        <v>854</v>
      </c>
      <c r="D774" s="102">
        <v>4</v>
      </c>
      <c r="E774" s="101" t="s">
        <v>6</v>
      </c>
      <c r="F774" s="102">
        <f t="shared" si="100"/>
        <v>4</v>
      </c>
      <c r="G774" s="103">
        <v>56</v>
      </c>
      <c r="H774" s="72" t="s">
        <v>7</v>
      </c>
      <c r="I774" s="72" t="s">
        <v>8</v>
      </c>
      <c r="J774" s="72" t="s">
        <v>873</v>
      </c>
    </row>
    <row r="775" spans="1:10" ht="15" customHeight="1" x14ac:dyDescent="0.3">
      <c r="A775" s="75" t="str">
        <f t="shared" si="101"/>
        <v>L12/034</v>
      </c>
      <c r="B775" s="101" t="s">
        <v>855</v>
      </c>
      <c r="C775" s="101" t="s">
        <v>856</v>
      </c>
      <c r="D775" s="102">
        <v>4</v>
      </c>
      <c r="E775" s="101" t="s">
        <v>6</v>
      </c>
      <c r="F775" s="102">
        <f t="shared" si="100"/>
        <v>4</v>
      </c>
      <c r="G775" s="103">
        <v>56</v>
      </c>
      <c r="H775" s="75" t="s">
        <v>7</v>
      </c>
      <c r="I775" s="75" t="s">
        <v>8</v>
      </c>
      <c r="J775" s="75" t="s">
        <v>7</v>
      </c>
    </row>
    <row r="776" spans="1:10" ht="15" customHeight="1" x14ac:dyDescent="0.3">
      <c r="A776" s="75" t="str">
        <f t="shared" si="101"/>
        <v>000L20/NC9444M0</v>
      </c>
      <c r="B776" s="101" t="s">
        <v>2648</v>
      </c>
      <c r="C776" s="101" t="s">
        <v>2649</v>
      </c>
      <c r="D776" s="102"/>
      <c r="E776" s="101" t="s">
        <v>6</v>
      </c>
      <c r="F776" s="102">
        <f t="shared" si="100"/>
        <v>0</v>
      </c>
      <c r="G776" s="103">
        <v>0</v>
      </c>
      <c r="H776" s="72" t="s">
        <v>7</v>
      </c>
      <c r="I776" s="72" t="s">
        <v>8</v>
      </c>
      <c r="J776" s="72" t="s">
        <v>7</v>
      </c>
    </row>
    <row r="777" spans="1:10" ht="15" customHeight="1" x14ac:dyDescent="0.3">
      <c r="A777" s="75" t="str">
        <f t="shared" si="101"/>
        <v>000L20/02mat0</v>
      </c>
      <c r="B777" s="101" t="s">
        <v>2650</v>
      </c>
      <c r="C777" s="101" t="s">
        <v>2651</v>
      </c>
      <c r="D777" s="102"/>
      <c r="E777" s="101" t="s">
        <v>6</v>
      </c>
      <c r="F777" s="102">
        <f t="shared" si="100"/>
        <v>0</v>
      </c>
      <c r="G777" s="102"/>
      <c r="H777" s="75" t="s">
        <v>7</v>
      </c>
      <c r="I777" s="75" t="s">
        <v>8</v>
      </c>
      <c r="J777" s="75" t="s">
        <v>7</v>
      </c>
    </row>
    <row r="778" spans="1:10" ht="15" customHeight="1" x14ac:dyDescent="0.3">
      <c r="A778" s="75" t="str">
        <f t="shared" si="101"/>
        <v>L20/03/014</v>
      </c>
      <c r="B778" s="101" t="s">
        <v>2652</v>
      </c>
      <c r="C778" s="101" t="s">
        <v>2653</v>
      </c>
      <c r="D778" s="102">
        <v>4</v>
      </c>
      <c r="E778" s="101" t="s">
        <v>6</v>
      </c>
      <c r="F778" s="102">
        <f t="shared" si="100"/>
        <v>4</v>
      </c>
      <c r="G778" s="103">
        <v>134</v>
      </c>
      <c r="H778" s="72" t="s">
        <v>7</v>
      </c>
      <c r="I778" s="72" t="s">
        <v>8</v>
      </c>
      <c r="J778" s="72" t="s">
        <v>7</v>
      </c>
    </row>
    <row r="779" spans="1:10" ht="15" customHeight="1" x14ac:dyDescent="0.3">
      <c r="A779" s="75" t="str">
        <f t="shared" si="101"/>
        <v>L20/03/02L4</v>
      </c>
      <c r="B779" s="101" t="s">
        <v>2654</v>
      </c>
      <c r="C779" s="101" t="s">
        <v>2655</v>
      </c>
      <c r="D779" s="102">
        <v>4</v>
      </c>
      <c r="E779" s="101" t="s">
        <v>6</v>
      </c>
      <c r="F779" s="102">
        <f t="shared" si="100"/>
        <v>4</v>
      </c>
      <c r="G779" s="103">
        <v>134</v>
      </c>
      <c r="H779" s="75" t="s">
        <v>7</v>
      </c>
      <c r="I779" s="75" t="s">
        <v>8</v>
      </c>
      <c r="J779" s="75" t="s">
        <v>7</v>
      </c>
    </row>
    <row r="780" spans="1:10" ht="15" customHeight="1" x14ac:dyDescent="0.3">
      <c r="A780" s="75" t="str">
        <f t="shared" si="101"/>
        <v>L20/tr/Zl4</v>
      </c>
      <c r="B780" s="101" t="s">
        <v>2656</v>
      </c>
      <c r="C780" s="101" t="s">
        <v>2657</v>
      </c>
      <c r="D780" s="102">
        <v>4</v>
      </c>
      <c r="E780" s="101" t="s">
        <v>6</v>
      </c>
      <c r="F780" s="102">
        <f t="shared" si="100"/>
        <v>4</v>
      </c>
      <c r="G780" s="103">
        <v>134</v>
      </c>
      <c r="H780" s="72" t="s">
        <v>7</v>
      </c>
      <c r="I780" s="72" t="s">
        <v>8</v>
      </c>
      <c r="J780" s="72" t="s">
        <v>7</v>
      </c>
    </row>
    <row r="781" spans="1:10" ht="15" customHeight="1" x14ac:dyDescent="0.3">
      <c r="A781" s="75" t="str">
        <f t="shared" si="101"/>
        <v>vruty/L20/10/set1</v>
      </c>
      <c r="B781" s="101" t="s">
        <v>2658</v>
      </c>
      <c r="C781" s="101" t="s">
        <v>2659</v>
      </c>
      <c r="D781" s="102">
        <v>1</v>
      </c>
      <c r="E781" s="101" t="s">
        <v>314</v>
      </c>
      <c r="F781" s="102">
        <f t="shared" si="100"/>
        <v>1</v>
      </c>
      <c r="G781" s="103">
        <v>9</v>
      </c>
      <c r="H781" s="75" t="s">
        <v>7</v>
      </c>
      <c r="I781" s="75" t="s">
        <v>8</v>
      </c>
      <c r="J781" s="75" t="s">
        <v>7</v>
      </c>
    </row>
    <row r="782" spans="1:10" ht="15" customHeight="1" x14ac:dyDescent="0.3">
      <c r="A782" s="75" t="str">
        <f t="shared" si="101"/>
        <v>L20/03/Zl4</v>
      </c>
      <c r="B782" s="101" t="s">
        <v>2660</v>
      </c>
      <c r="C782" s="101" t="s">
        <v>2661</v>
      </c>
      <c r="D782" s="102">
        <v>4</v>
      </c>
      <c r="E782" s="101" t="s">
        <v>6</v>
      </c>
      <c r="F782" s="102">
        <f t="shared" si="100"/>
        <v>4</v>
      </c>
      <c r="G782" s="103">
        <v>134</v>
      </c>
      <c r="H782" s="72" t="s">
        <v>7</v>
      </c>
      <c r="I782" s="72" t="s">
        <v>8</v>
      </c>
      <c r="J782" s="72" t="s">
        <v>7</v>
      </c>
    </row>
    <row r="783" spans="1:10" ht="15" customHeight="1" x14ac:dyDescent="0.3">
      <c r="A783" s="75" t="str">
        <f t="shared" si="101"/>
        <v>L06/014</v>
      </c>
      <c r="B783" s="101" t="s">
        <v>2662</v>
      </c>
      <c r="C783" s="101" t="s">
        <v>2663</v>
      </c>
      <c r="D783" s="102">
        <v>4</v>
      </c>
      <c r="E783" s="101" t="s">
        <v>6</v>
      </c>
      <c r="F783" s="102">
        <f t="shared" si="100"/>
        <v>4</v>
      </c>
      <c r="G783" s="103">
        <v>185</v>
      </c>
      <c r="H783" s="75" t="s">
        <v>7</v>
      </c>
      <c r="I783" s="75" t="s">
        <v>8</v>
      </c>
      <c r="J783" s="75" t="s">
        <v>7</v>
      </c>
    </row>
    <row r="784" spans="1:10" ht="15" customHeight="1" x14ac:dyDescent="0.3">
      <c r="A784" s="75" t="str">
        <f t="shared" si="101"/>
        <v>L06/02L4</v>
      </c>
      <c r="B784" s="101" t="s">
        <v>2664</v>
      </c>
      <c r="C784" s="101" t="s">
        <v>2665</v>
      </c>
      <c r="D784" s="102">
        <v>4</v>
      </c>
      <c r="E784" s="101" t="s">
        <v>6</v>
      </c>
      <c r="F784" s="102">
        <f t="shared" si="100"/>
        <v>4</v>
      </c>
      <c r="G784" s="103">
        <v>185</v>
      </c>
      <c r="H784" s="72" t="s">
        <v>7</v>
      </c>
      <c r="I784" s="72" t="s">
        <v>8</v>
      </c>
      <c r="J784" s="72" t="s">
        <v>7</v>
      </c>
    </row>
    <row r="785" spans="1:10" ht="15" customHeight="1" x14ac:dyDescent="0.3">
      <c r="A785" s="75" t="str">
        <f t="shared" si="101"/>
        <v>L06/Nat4</v>
      </c>
      <c r="B785" s="101" t="s">
        <v>829</v>
      </c>
      <c r="C785" s="101" t="s">
        <v>830</v>
      </c>
      <c r="D785" s="102">
        <v>4</v>
      </c>
      <c r="E785" s="101" t="s">
        <v>6</v>
      </c>
      <c r="F785" s="102">
        <f t="shared" si="100"/>
        <v>4</v>
      </c>
      <c r="G785" s="103">
        <v>80</v>
      </c>
      <c r="H785" s="75" t="s">
        <v>7</v>
      </c>
      <c r="I785" s="75" t="s">
        <v>8</v>
      </c>
      <c r="J785" s="75" t="s">
        <v>7</v>
      </c>
    </row>
    <row r="786" spans="1:10" ht="15" customHeight="1" x14ac:dyDescent="0.3">
      <c r="A786" s="75" t="str">
        <f t="shared" si="101"/>
        <v>L06/Nat400</v>
      </c>
      <c r="B786" s="101" t="s">
        <v>829</v>
      </c>
      <c r="C786" s="101" t="s">
        <v>830</v>
      </c>
      <c r="D786" s="102">
        <v>4</v>
      </c>
      <c r="E786" s="101" t="s">
        <v>6</v>
      </c>
      <c r="F786" s="103">
        <v>400</v>
      </c>
      <c r="G786" s="103">
        <v>76</v>
      </c>
      <c r="H786" s="72" t="s">
        <v>7</v>
      </c>
      <c r="I786" s="72" t="s">
        <v>8</v>
      </c>
      <c r="J786" s="72" t="s">
        <v>7</v>
      </c>
    </row>
    <row r="787" spans="1:10" ht="15" customHeight="1" x14ac:dyDescent="0.3">
      <c r="A787" s="75" t="str">
        <f t="shared" si="101"/>
        <v>L06/Ne400</v>
      </c>
      <c r="B787" s="101" t="s">
        <v>831</v>
      </c>
      <c r="C787" s="101" t="s">
        <v>832</v>
      </c>
      <c r="D787" s="102">
        <v>4</v>
      </c>
      <c r="E787" s="101" t="s">
        <v>6</v>
      </c>
      <c r="F787" s="103">
        <v>400</v>
      </c>
      <c r="G787" s="103">
        <v>86</v>
      </c>
      <c r="H787" s="75" t="s">
        <v>7</v>
      </c>
      <c r="I787" s="75" t="s">
        <v>8</v>
      </c>
      <c r="J787" s="75" t="s">
        <v>7</v>
      </c>
    </row>
    <row r="788" spans="1:10" ht="15" customHeight="1" x14ac:dyDescent="0.3">
      <c r="A788" s="75" t="str">
        <f t="shared" si="101"/>
        <v>L06/Ne4</v>
      </c>
      <c r="B788" s="101" t="s">
        <v>831</v>
      </c>
      <c r="C788" s="101" t="s">
        <v>832</v>
      </c>
      <c r="D788" s="102">
        <v>4</v>
      </c>
      <c r="E788" s="101" t="s">
        <v>6</v>
      </c>
      <c r="F788" s="102">
        <f t="shared" ref="F788:F789" si="102">D788</f>
        <v>4</v>
      </c>
      <c r="G788" s="103">
        <v>91</v>
      </c>
      <c r="H788" s="72" t="s">
        <v>7</v>
      </c>
      <c r="I788" s="72" t="s">
        <v>8</v>
      </c>
      <c r="J788" s="72" t="s">
        <v>7</v>
      </c>
    </row>
    <row r="789" spans="1:10" ht="15" customHeight="1" x14ac:dyDescent="0.3">
      <c r="A789" s="75" t="str">
        <f t="shared" si="101"/>
        <v>L20/03/An4</v>
      </c>
      <c r="B789" s="101" t="s">
        <v>881</v>
      </c>
      <c r="C789" s="101" t="s">
        <v>882</v>
      </c>
      <c r="D789" s="102">
        <v>4</v>
      </c>
      <c r="E789" s="101" t="s">
        <v>6</v>
      </c>
      <c r="F789" s="102">
        <f t="shared" si="102"/>
        <v>4</v>
      </c>
      <c r="G789" s="103">
        <v>134</v>
      </c>
      <c r="H789" s="75" t="s">
        <v>7</v>
      </c>
      <c r="I789" s="75" t="s">
        <v>8</v>
      </c>
      <c r="J789" s="75" t="s">
        <v>7</v>
      </c>
    </row>
    <row r="790" spans="1:10" ht="15" customHeight="1" x14ac:dyDescent="0.3">
      <c r="A790" s="75" t="str">
        <f t="shared" si="101"/>
        <v>L20/03/An100</v>
      </c>
      <c r="B790" s="101" t="s">
        <v>881</v>
      </c>
      <c r="C790" s="101" t="s">
        <v>882</v>
      </c>
      <c r="D790" s="102">
        <v>4</v>
      </c>
      <c r="E790" s="101" t="s">
        <v>6</v>
      </c>
      <c r="F790" s="103">
        <v>100</v>
      </c>
      <c r="G790" s="103">
        <v>127</v>
      </c>
      <c r="H790" s="72" t="s">
        <v>7</v>
      </c>
      <c r="I790" s="72" t="s">
        <v>8</v>
      </c>
      <c r="J790" s="72" t="s">
        <v>7</v>
      </c>
    </row>
    <row r="791" spans="1:10" ht="15" customHeight="1" x14ac:dyDescent="0.3">
      <c r="A791" s="75" t="str">
        <f t="shared" si="101"/>
        <v>L20/tr/An100</v>
      </c>
      <c r="B791" s="101" t="s">
        <v>895</v>
      </c>
      <c r="C791" s="101" t="s">
        <v>896</v>
      </c>
      <c r="D791" s="102">
        <v>4</v>
      </c>
      <c r="E791" s="101" t="s">
        <v>6</v>
      </c>
      <c r="F791" s="103">
        <v>100</v>
      </c>
      <c r="G791" s="103">
        <v>127</v>
      </c>
      <c r="H791" s="75" t="s">
        <v>7</v>
      </c>
      <c r="I791" s="75" t="s">
        <v>8</v>
      </c>
      <c r="J791" s="75" t="s">
        <v>7</v>
      </c>
    </row>
    <row r="792" spans="1:10" ht="15" customHeight="1" x14ac:dyDescent="0.3">
      <c r="A792" s="75" t="str">
        <f t="shared" si="101"/>
        <v>L20/tr/An4</v>
      </c>
      <c r="B792" s="101" t="s">
        <v>895</v>
      </c>
      <c r="C792" s="101" t="s">
        <v>896</v>
      </c>
      <c r="D792" s="102">
        <v>4</v>
      </c>
      <c r="E792" s="101" t="s">
        <v>6</v>
      </c>
      <c r="F792" s="102">
        <f t="shared" ref="F792:F793" si="103">D792</f>
        <v>4</v>
      </c>
      <c r="G792" s="103">
        <v>134</v>
      </c>
      <c r="H792" s="72" t="s">
        <v>7</v>
      </c>
      <c r="I792" s="72" t="s">
        <v>8</v>
      </c>
      <c r="J792" s="72" t="s">
        <v>7</v>
      </c>
    </row>
    <row r="793" spans="1:10" ht="15" customHeight="1" x14ac:dyDescent="0.3">
      <c r="A793" s="75" t="str">
        <f t="shared" si="101"/>
        <v>L14/Ne4</v>
      </c>
      <c r="B793" s="101" t="s">
        <v>857</v>
      </c>
      <c r="C793" s="101" t="s">
        <v>858</v>
      </c>
      <c r="D793" s="102">
        <v>4</v>
      </c>
      <c r="E793" s="101" t="s">
        <v>6</v>
      </c>
      <c r="F793" s="102">
        <f t="shared" si="103"/>
        <v>4</v>
      </c>
      <c r="G793" s="103">
        <v>165</v>
      </c>
      <c r="H793" s="75" t="s">
        <v>7</v>
      </c>
      <c r="I793" s="75" t="s">
        <v>8</v>
      </c>
      <c r="J793" s="75" t="s">
        <v>7</v>
      </c>
    </row>
    <row r="794" spans="1:10" ht="15" customHeight="1" x14ac:dyDescent="0.3">
      <c r="A794" s="75" t="str">
        <f t="shared" si="101"/>
        <v>L14/Ne144</v>
      </c>
      <c r="B794" s="101" t="s">
        <v>857</v>
      </c>
      <c r="C794" s="101" t="s">
        <v>858</v>
      </c>
      <c r="D794" s="102">
        <v>4</v>
      </c>
      <c r="E794" s="101" t="s">
        <v>6</v>
      </c>
      <c r="F794" s="103">
        <v>144</v>
      </c>
      <c r="G794" s="103">
        <v>157</v>
      </c>
      <c r="H794" s="72" t="s">
        <v>7</v>
      </c>
      <c r="I794" s="72" t="s">
        <v>8</v>
      </c>
      <c r="J794" s="72" t="s">
        <v>7</v>
      </c>
    </row>
    <row r="795" spans="1:10" ht="15" customHeight="1" x14ac:dyDescent="0.3">
      <c r="A795" s="75" t="str">
        <f t="shared" si="101"/>
        <v>L220/Ne4</v>
      </c>
      <c r="B795" s="101" t="s">
        <v>903</v>
      </c>
      <c r="C795" s="101" t="s">
        <v>904</v>
      </c>
      <c r="D795" s="102">
        <v>4</v>
      </c>
      <c r="E795" s="101" t="s">
        <v>6</v>
      </c>
      <c r="F795" s="102">
        <f>D795</f>
        <v>4</v>
      </c>
      <c r="G795" s="103">
        <v>204</v>
      </c>
      <c r="H795" s="75" t="s">
        <v>7</v>
      </c>
      <c r="I795" s="75" t="s">
        <v>8</v>
      </c>
      <c r="J795" s="75" t="s">
        <v>7</v>
      </c>
    </row>
    <row r="796" spans="1:10" ht="15" customHeight="1" x14ac:dyDescent="0.3">
      <c r="A796" s="75" t="str">
        <f t="shared" si="101"/>
        <v>L220/Ne96</v>
      </c>
      <c r="B796" s="101" t="s">
        <v>903</v>
      </c>
      <c r="C796" s="101" t="s">
        <v>904</v>
      </c>
      <c r="D796" s="102">
        <v>4</v>
      </c>
      <c r="E796" s="101" t="s">
        <v>6</v>
      </c>
      <c r="F796" s="103">
        <v>96</v>
      </c>
      <c r="G796" s="103">
        <v>194</v>
      </c>
      <c r="H796" s="72" t="s">
        <v>7</v>
      </c>
      <c r="I796" s="72" t="s">
        <v>8</v>
      </c>
      <c r="J796" s="72" t="s">
        <v>7</v>
      </c>
    </row>
    <row r="797" spans="1:10" ht="15" customHeight="1" x14ac:dyDescent="0.3">
      <c r="A797" s="75" t="str">
        <f t="shared" si="101"/>
        <v>L20/lep4</v>
      </c>
      <c r="B797" s="101" t="s">
        <v>887</v>
      </c>
      <c r="C797" s="101" t="s">
        <v>888</v>
      </c>
      <c r="D797" s="102">
        <v>4</v>
      </c>
      <c r="E797" s="101" t="s">
        <v>6</v>
      </c>
      <c r="F797" s="102">
        <f t="shared" ref="F797:F798" si="104">D797</f>
        <v>4</v>
      </c>
      <c r="G797" s="103">
        <v>21</v>
      </c>
      <c r="H797" s="75" t="s">
        <v>7</v>
      </c>
      <c r="I797" s="75" t="s">
        <v>8</v>
      </c>
      <c r="J797" s="75" t="s">
        <v>7</v>
      </c>
    </row>
    <row r="798" spans="1:10" ht="15" customHeight="1" x14ac:dyDescent="0.3">
      <c r="A798" s="75" t="str">
        <f t="shared" si="101"/>
        <v>L20/tr/02L4</v>
      </c>
      <c r="B798" s="101" t="s">
        <v>891</v>
      </c>
      <c r="C798" s="101" t="s">
        <v>892</v>
      </c>
      <c r="D798" s="102">
        <v>4</v>
      </c>
      <c r="E798" s="101" t="s">
        <v>6</v>
      </c>
      <c r="F798" s="102">
        <f t="shared" si="104"/>
        <v>4</v>
      </c>
      <c r="G798" s="103">
        <v>134</v>
      </c>
      <c r="H798" s="72" t="s">
        <v>7</v>
      </c>
      <c r="I798" s="72" t="s">
        <v>8</v>
      </c>
      <c r="J798" s="72" t="s">
        <v>7</v>
      </c>
    </row>
    <row r="799" spans="1:10" ht="15" customHeight="1" x14ac:dyDescent="0.3">
      <c r="A799" s="75" t="str">
        <f t="shared" si="101"/>
        <v>L20/tr/02L100</v>
      </c>
      <c r="B799" s="101" t="s">
        <v>891</v>
      </c>
      <c r="C799" s="101" t="s">
        <v>892</v>
      </c>
      <c r="D799" s="102">
        <v>4</v>
      </c>
      <c r="E799" s="101" t="s">
        <v>6</v>
      </c>
      <c r="F799" s="103">
        <v>100</v>
      </c>
      <c r="G799" s="103">
        <v>127</v>
      </c>
      <c r="H799" s="75" t="s">
        <v>7</v>
      </c>
      <c r="I799" s="75" t="s">
        <v>8</v>
      </c>
      <c r="J799" s="75" t="s">
        <v>7</v>
      </c>
    </row>
    <row r="800" spans="1:10" ht="15" customHeight="1" x14ac:dyDescent="0.3">
      <c r="A800" s="75" t="str">
        <f t="shared" si="101"/>
        <v>L20/tr/01100</v>
      </c>
      <c r="B800" s="101" t="s">
        <v>889</v>
      </c>
      <c r="C800" s="101" t="s">
        <v>890</v>
      </c>
      <c r="D800" s="102">
        <v>4</v>
      </c>
      <c r="E800" s="101" t="s">
        <v>6</v>
      </c>
      <c r="F800" s="103">
        <v>100</v>
      </c>
      <c r="G800" s="103">
        <v>127</v>
      </c>
      <c r="H800" s="72" t="s">
        <v>7</v>
      </c>
      <c r="I800" s="72" t="s">
        <v>8</v>
      </c>
      <c r="J800" s="72" t="s">
        <v>7</v>
      </c>
    </row>
    <row r="801" spans="1:10" ht="15" customHeight="1" x14ac:dyDescent="0.3">
      <c r="A801" s="75" t="str">
        <f t="shared" si="101"/>
        <v>L20/tr/014</v>
      </c>
      <c r="B801" s="101" t="s">
        <v>889</v>
      </c>
      <c r="C801" s="101" t="s">
        <v>890</v>
      </c>
      <c r="D801" s="102">
        <v>4</v>
      </c>
      <c r="E801" s="101" t="s">
        <v>6</v>
      </c>
      <c r="F801" s="102">
        <f t="shared" ref="F801:F802" si="105">D801</f>
        <v>4</v>
      </c>
      <c r="G801" s="103">
        <v>134</v>
      </c>
      <c r="H801" s="75" t="s">
        <v>7</v>
      </c>
      <c r="I801" s="75" t="s">
        <v>8</v>
      </c>
      <c r="J801" s="75" t="s">
        <v>7</v>
      </c>
    </row>
    <row r="802" spans="1:10" ht="15" customHeight="1" x14ac:dyDescent="0.3">
      <c r="A802" s="75" t="str">
        <f t="shared" si="101"/>
        <v>L20/tr/Ne4</v>
      </c>
      <c r="B802" s="101" t="s">
        <v>899</v>
      </c>
      <c r="C802" s="101" t="s">
        <v>900</v>
      </c>
      <c r="D802" s="102">
        <v>4</v>
      </c>
      <c r="E802" s="101" t="s">
        <v>6</v>
      </c>
      <c r="F802" s="102">
        <f t="shared" si="105"/>
        <v>4</v>
      </c>
      <c r="G802" s="103">
        <v>134</v>
      </c>
      <c r="H802" s="72" t="s">
        <v>7</v>
      </c>
      <c r="I802" s="72" t="s">
        <v>8</v>
      </c>
      <c r="J802" s="72" t="s">
        <v>7</v>
      </c>
    </row>
    <row r="803" spans="1:10" ht="15" customHeight="1" x14ac:dyDescent="0.3">
      <c r="A803" s="75" t="str">
        <f t="shared" si="101"/>
        <v>L20/tr/Ne100</v>
      </c>
      <c r="B803" s="101" t="s">
        <v>899</v>
      </c>
      <c r="C803" s="101" t="s">
        <v>900</v>
      </c>
      <c r="D803" s="102">
        <v>4</v>
      </c>
      <c r="E803" s="101" t="s">
        <v>6</v>
      </c>
      <c r="F803" s="103">
        <v>100</v>
      </c>
      <c r="G803" s="103">
        <v>127</v>
      </c>
      <c r="H803" s="75" t="s">
        <v>7</v>
      </c>
      <c r="I803" s="75" t="s">
        <v>8</v>
      </c>
      <c r="J803" s="75" t="s">
        <v>7</v>
      </c>
    </row>
    <row r="804" spans="1:10" ht="15" customHeight="1" x14ac:dyDescent="0.3">
      <c r="A804" s="75" t="str">
        <f t="shared" si="101"/>
        <v>L20/tr/Al4</v>
      </c>
      <c r="B804" s="101" t="s">
        <v>893</v>
      </c>
      <c r="C804" s="101" t="s">
        <v>894</v>
      </c>
      <c r="D804" s="102">
        <v>4</v>
      </c>
      <c r="E804" s="101" t="s">
        <v>6</v>
      </c>
      <c r="F804" s="102">
        <f>D804</f>
        <v>4</v>
      </c>
      <c r="G804" s="103">
        <v>118</v>
      </c>
      <c r="H804" s="72" t="s">
        <v>7</v>
      </c>
      <c r="I804" s="72" t="s">
        <v>8</v>
      </c>
      <c r="J804" s="72" t="s">
        <v>7</v>
      </c>
    </row>
    <row r="805" spans="1:10" ht="15" customHeight="1" x14ac:dyDescent="0.3">
      <c r="A805" s="75" t="str">
        <f t="shared" si="101"/>
        <v>L20/tr/Al100</v>
      </c>
      <c r="B805" s="101" t="s">
        <v>893</v>
      </c>
      <c r="C805" s="101" t="s">
        <v>894</v>
      </c>
      <c r="D805" s="102">
        <v>4</v>
      </c>
      <c r="E805" s="101" t="s">
        <v>6</v>
      </c>
      <c r="F805" s="103">
        <v>100</v>
      </c>
      <c r="G805" s="103">
        <v>112</v>
      </c>
      <c r="H805" s="75" t="s">
        <v>7</v>
      </c>
      <c r="I805" s="75" t="s">
        <v>8</v>
      </c>
      <c r="J805" s="75" t="s">
        <v>7</v>
      </c>
    </row>
    <row r="806" spans="1:10" ht="15" customHeight="1" x14ac:dyDescent="0.3">
      <c r="A806" s="75" t="str">
        <f t="shared" si="101"/>
        <v>L20/tr/Nat100</v>
      </c>
      <c r="B806" s="101" t="s">
        <v>897</v>
      </c>
      <c r="C806" s="101" t="s">
        <v>898</v>
      </c>
      <c r="D806" s="102">
        <v>4</v>
      </c>
      <c r="E806" s="101" t="s">
        <v>6</v>
      </c>
      <c r="F806" s="103">
        <v>100</v>
      </c>
      <c r="G806" s="103">
        <v>112</v>
      </c>
      <c r="H806" s="72" t="s">
        <v>7</v>
      </c>
      <c r="I806" s="72" t="s">
        <v>8</v>
      </c>
      <c r="J806" s="72" t="s">
        <v>7</v>
      </c>
    </row>
    <row r="807" spans="1:10" ht="15" customHeight="1" x14ac:dyDescent="0.3">
      <c r="A807" s="75" t="str">
        <f t="shared" si="101"/>
        <v>L20/tr/Nat4</v>
      </c>
      <c r="B807" s="101" t="s">
        <v>897</v>
      </c>
      <c r="C807" s="101" t="s">
        <v>898</v>
      </c>
      <c r="D807" s="102">
        <v>4</v>
      </c>
      <c r="E807" s="101" t="s">
        <v>6</v>
      </c>
      <c r="F807" s="102">
        <f t="shared" ref="F807:F810" si="106">D807</f>
        <v>4</v>
      </c>
      <c r="G807" s="103">
        <v>118</v>
      </c>
      <c r="H807" s="75" t="s">
        <v>7</v>
      </c>
      <c r="I807" s="75" t="s">
        <v>8</v>
      </c>
      <c r="J807" s="75" t="s">
        <v>7</v>
      </c>
    </row>
    <row r="808" spans="1:10" ht="15" customHeight="1" x14ac:dyDescent="0.3">
      <c r="A808" s="75" t="str">
        <f t="shared" si="101"/>
        <v>L09/tr4,2</v>
      </c>
      <c r="B808" s="101" t="s">
        <v>843</v>
      </c>
      <c r="C808" s="101" t="s">
        <v>844</v>
      </c>
      <c r="D808" s="102">
        <v>4.2</v>
      </c>
      <c r="E808" s="101" t="s">
        <v>6</v>
      </c>
      <c r="F808" s="102">
        <f t="shared" si="106"/>
        <v>4.2</v>
      </c>
      <c r="G808" s="103">
        <v>32</v>
      </c>
      <c r="H808" s="72" t="s">
        <v>7</v>
      </c>
      <c r="I808" s="72" t="s">
        <v>8</v>
      </c>
      <c r="J808" s="72" t="s">
        <v>7</v>
      </c>
    </row>
    <row r="809" spans="1:10" ht="15" customHeight="1" x14ac:dyDescent="0.3">
      <c r="A809" s="75" t="str">
        <f t="shared" si="101"/>
        <v>L07/Ne4</v>
      </c>
      <c r="B809" s="101" t="s">
        <v>833</v>
      </c>
      <c r="C809" s="101" t="s">
        <v>834</v>
      </c>
      <c r="D809" s="102">
        <v>4</v>
      </c>
      <c r="E809" s="101" t="s">
        <v>6</v>
      </c>
      <c r="F809" s="102">
        <f t="shared" si="106"/>
        <v>4</v>
      </c>
      <c r="G809" s="103">
        <v>90</v>
      </c>
      <c r="H809" s="75" t="s">
        <v>7</v>
      </c>
      <c r="I809" s="75" t="s">
        <v>8</v>
      </c>
      <c r="J809" s="75" t="s">
        <v>7</v>
      </c>
    </row>
    <row r="810" spans="1:10" ht="15" customHeight="1" x14ac:dyDescent="0.3">
      <c r="A810" s="75" t="str">
        <f t="shared" si="101"/>
        <v>L40/Ne4</v>
      </c>
      <c r="B810" s="101" t="s">
        <v>928</v>
      </c>
      <c r="C810" s="101" t="s">
        <v>929</v>
      </c>
      <c r="D810" s="102">
        <v>4</v>
      </c>
      <c r="E810" s="101" t="s">
        <v>6</v>
      </c>
      <c r="F810" s="102">
        <f t="shared" si="106"/>
        <v>4</v>
      </c>
      <c r="G810" s="103">
        <v>180</v>
      </c>
      <c r="H810" s="72" t="s">
        <v>7</v>
      </c>
      <c r="I810" s="72" t="s">
        <v>8</v>
      </c>
      <c r="J810" s="72" t="s">
        <v>7</v>
      </c>
    </row>
    <row r="811" spans="1:10" ht="15" customHeight="1" x14ac:dyDescent="0.3">
      <c r="A811" s="75" t="str">
        <f t="shared" si="101"/>
        <v>L40/Ne60</v>
      </c>
      <c r="B811" s="101" t="s">
        <v>928</v>
      </c>
      <c r="C811" s="101" t="s">
        <v>929</v>
      </c>
      <c r="D811" s="102">
        <v>4</v>
      </c>
      <c r="E811" s="101" t="s">
        <v>6</v>
      </c>
      <c r="F811" s="103">
        <v>60</v>
      </c>
      <c r="G811" s="103">
        <v>177</v>
      </c>
      <c r="H811" s="75" t="s">
        <v>7</v>
      </c>
      <c r="I811" s="75" t="s">
        <v>8</v>
      </c>
      <c r="J811" s="75" t="s">
        <v>7</v>
      </c>
    </row>
    <row r="812" spans="1:10" ht="15" customHeight="1" x14ac:dyDescent="0.3">
      <c r="A812" s="75" t="str">
        <f t="shared" si="101"/>
        <v>L40/Nat60</v>
      </c>
      <c r="B812" s="101" t="s">
        <v>926</v>
      </c>
      <c r="C812" s="101" t="s">
        <v>927</v>
      </c>
      <c r="D812" s="102">
        <v>4</v>
      </c>
      <c r="E812" s="101" t="s">
        <v>6</v>
      </c>
      <c r="F812" s="103">
        <v>60</v>
      </c>
      <c r="G812" s="103">
        <v>162</v>
      </c>
      <c r="H812" s="72" t="s">
        <v>7</v>
      </c>
      <c r="I812" s="72" t="s">
        <v>8</v>
      </c>
      <c r="J812" s="72" t="s">
        <v>7</v>
      </c>
    </row>
    <row r="813" spans="1:10" ht="15" customHeight="1" x14ac:dyDescent="0.3">
      <c r="A813" s="75" t="str">
        <f t="shared" si="101"/>
        <v>L40/Nat4</v>
      </c>
      <c r="B813" s="101" t="s">
        <v>926</v>
      </c>
      <c r="C813" s="101" t="s">
        <v>927</v>
      </c>
      <c r="D813" s="102">
        <v>4</v>
      </c>
      <c r="E813" s="101" t="s">
        <v>6</v>
      </c>
      <c r="F813" s="102">
        <f>D813</f>
        <v>4</v>
      </c>
      <c r="G813" s="103">
        <v>166</v>
      </c>
      <c r="H813" s="75" t="s">
        <v>7</v>
      </c>
      <c r="I813" s="75" t="s">
        <v>8</v>
      </c>
      <c r="J813" s="75" t="s">
        <v>7</v>
      </c>
    </row>
    <row r="814" spans="1:10" ht="15" customHeight="1" x14ac:dyDescent="0.3">
      <c r="A814" s="75" t="str">
        <f t="shared" si="101"/>
        <v>L11/AlB140</v>
      </c>
      <c r="B814" s="101" t="s">
        <v>845</v>
      </c>
      <c r="C814" s="101" t="s">
        <v>846</v>
      </c>
      <c r="D814" s="102">
        <v>4</v>
      </c>
      <c r="E814" s="101" t="s">
        <v>6</v>
      </c>
      <c r="F814" s="103">
        <v>140</v>
      </c>
      <c r="G814" s="103">
        <v>151</v>
      </c>
      <c r="H814" s="72" t="s">
        <v>7</v>
      </c>
      <c r="I814" s="72" t="s">
        <v>8</v>
      </c>
      <c r="J814" s="72" t="s">
        <v>7</v>
      </c>
    </row>
    <row r="815" spans="1:10" ht="15" customHeight="1" x14ac:dyDescent="0.3">
      <c r="A815" s="75" t="str">
        <f t="shared" si="101"/>
        <v>L11/AlB4</v>
      </c>
      <c r="B815" s="101" t="s">
        <v>845</v>
      </c>
      <c r="C815" s="101" t="s">
        <v>846</v>
      </c>
      <c r="D815" s="102">
        <v>4</v>
      </c>
      <c r="E815" s="101" t="s">
        <v>6</v>
      </c>
      <c r="F815" s="102">
        <f t="shared" ref="F815:F816" si="107">D815</f>
        <v>4</v>
      </c>
      <c r="G815" s="103">
        <v>159</v>
      </c>
      <c r="H815" s="75" t="s">
        <v>7</v>
      </c>
      <c r="I815" s="75" t="s">
        <v>8</v>
      </c>
      <c r="J815" s="75" t="s">
        <v>7</v>
      </c>
    </row>
    <row r="816" spans="1:10" ht="15" customHeight="1" x14ac:dyDescent="0.3">
      <c r="A816" s="75" t="str">
        <f t="shared" si="101"/>
        <v>L34/tr4,2</v>
      </c>
      <c r="B816" s="101" t="s">
        <v>922</v>
      </c>
      <c r="C816" s="101" t="s">
        <v>923</v>
      </c>
      <c r="D816" s="102">
        <v>4.2</v>
      </c>
      <c r="E816" s="101" t="s">
        <v>6</v>
      </c>
      <c r="F816" s="102">
        <f t="shared" si="107"/>
        <v>4.2</v>
      </c>
      <c r="G816" s="103">
        <v>142</v>
      </c>
      <c r="H816" s="72" t="s">
        <v>7</v>
      </c>
      <c r="I816" s="72" t="s">
        <v>8</v>
      </c>
      <c r="J816" s="72" t="s">
        <v>7</v>
      </c>
    </row>
    <row r="817" spans="1:10" ht="15" customHeight="1" x14ac:dyDescent="0.3">
      <c r="A817" s="75" t="str">
        <f t="shared" si="101"/>
        <v>L34/tr147</v>
      </c>
      <c r="B817" s="101" t="s">
        <v>922</v>
      </c>
      <c r="C817" s="101" t="s">
        <v>923</v>
      </c>
      <c r="D817" s="102">
        <v>4.2</v>
      </c>
      <c r="E817" s="101" t="s">
        <v>6</v>
      </c>
      <c r="F817" s="103">
        <v>147</v>
      </c>
      <c r="G817" s="103">
        <v>137</v>
      </c>
      <c r="H817" s="75" t="s">
        <v>7</v>
      </c>
      <c r="I817" s="75" t="s">
        <v>8</v>
      </c>
      <c r="J817" s="75" t="s">
        <v>7</v>
      </c>
    </row>
    <row r="818" spans="1:10" ht="15" customHeight="1" x14ac:dyDescent="0.3">
      <c r="A818" s="75" t="str">
        <f t="shared" si="101"/>
        <v>L40/Al4</v>
      </c>
      <c r="B818" s="101" t="s">
        <v>924</v>
      </c>
      <c r="C818" s="101" t="s">
        <v>925</v>
      </c>
      <c r="D818" s="102">
        <v>4</v>
      </c>
      <c r="E818" s="101" t="s">
        <v>6</v>
      </c>
      <c r="F818" s="102">
        <f>D818</f>
        <v>4</v>
      </c>
      <c r="G818" s="103">
        <v>180</v>
      </c>
      <c r="H818" s="72" t="s">
        <v>7</v>
      </c>
      <c r="I818" s="72" t="s">
        <v>8</v>
      </c>
      <c r="J818" s="72" t="s">
        <v>7</v>
      </c>
    </row>
    <row r="819" spans="1:10" ht="15" customHeight="1" x14ac:dyDescent="0.3">
      <c r="A819" s="75" t="str">
        <f t="shared" si="101"/>
        <v>L40/Al60</v>
      </c>
      <c r="B819" s="101" t="s">
        <v>924</v>
      </c>
      <c r="C819" s="101" t="s">
        <v>925</v>
      </c>
      <c r="D819" s="102">
        <v>4</v>
      </c>
      <c r="E819" s="101" t="s">
        <v>6</v>
      </c>
      <c r="F819" s="103">
        <v>60</v>
      </c>
      <c r="G819" s="103">
        <v>177</v>
      </c>
      <c r="H819" s="75" t="s">
        <v>7</v>
      </c>
      <c r="I819" s="75" t="s">
        <v>8</v>
      </c>
      <c r="J819" s="75" t="s">
        <v>7</v>
      </c>
    </row>
    <row r="820" spans="1:10" ht="15" customHeight="1" x14ac:dyDescent="0.3">
      <c r="A820" s="75" t="str">
        <f t="shared" si="101"/>
        <v>L11/NeB4</v>
      </c>
      <c r="B820" s="101" t="s">
        <v>849</v>
      </c>
      <c r="C820" s="101" t="s">
        <v>850</v>
      </c>
      <c r="D820" s="102">
        <v>4</v>
      </c>
      <c r="E820" s="101" t="s">
        <v>6</v>
      </c>
      <c r="F820" s="102">
        <f>D820</f>
        <v>4</v>
      </c>
      <c r="G820" s="103">
        <v>174</v>
      </c>
      <c r="H820" s="72" t="s">
        <v>7</v>
      </c>
      <c r="I820" s="72" t="s">
        <v>8</v>
      </c>
      <c r="J820" s="72" t="s">
        <v>7</v>
      </c>
    </row>
    <row r="821" spans="1:10" ht="15" customHeight="1" x14ac:dyDescent="0.3">
      <c r="A821" s="75" t="str">
        <f t="shared" si="101"/>
        <v>L11/NeB140</v>
      </c>
      <c r="B821" s="101" t="s">
        <v>849</v>
      </c>
      <c r="C821" s="101" t="s">
        <v>850</v>
      </c>
      <c r="D821" s="102">
        <v>4</v>
      </c>
      <c r="E821" s="101" t="s">
        <v>6</v>
      </c>
      <c r="F821" s="103">
        <v>140</v>
      </c>
      <c r="G821" s="103">
        <v>165</v>
      </c>
      <c r="H821" s="75" t="s">
        <v>7</v>
      </c>
      <c r="I821" s="75" t="s">
        <v>8</v>
      </c>
      <c r="J821" s="75" t="s">
        <v>7</v>
      </c>
    </row>
    <row r="822" spans="1:10" ht="15" customHeight="1" x14ac:dyDescent="0.3">
      <c r="A822" s="75" t="str">
        <f t="shared" si="101"/>
        <v>L09/014,2</v>
      </c>
      <c r="B822" s="101" t="s">
        <v>835</v>
      </c>
      <c r="C822" s="101" t="s">
        <v>836</v>
      </c>
      <c r="D822" s="102">
        <v>4.2</v>
      </c>
      <c r="E822" s="101" t="s">
        <v>6</v>
      </c>
      <c r="F822" s="102">
        <f t="shared" ref="F822:F826" si="108">D822</f>
        <v>4.2</v>
      </c>
      <c r="G822" s="103">
        <v>32</v>
      </c>
      <c r="H822" s="72" t="s">
        <v>7</v>
      </c>
      <c r="I822" s="72" t="s">
        <v>8</v>
      </c>
      <c r="J822" s="72" t="s">
        <v>7</v>
      </c>
    </row>
    <row r="823" spans="1:10" ht="15" customHeight="1" x14ac:dyDescent="0.3">
      <c r="A823" s="75" t="str">
        <f t="shared" si="101"/>
        <v>L09/024,2</v>
      </c>
      <c r="B823" s="101" t="s">
        <v>837</v>
      </c>
      <c r="C823" s="101" t="s">
        <v>838</v>
      </c>
      <c r="D823" s="102">
        <v>4.2</v>
      </c>
      <c r="E823" s="101" t="s">
        <v>6</v>
      </c>
      <c r="F823" s="102">
        <f t="shared" si="108"/>
        <v>4.2</v>
      </c>
      <c r="G823" s="103">
        <v>32</v>
      </c>
      <c r="H823" s="75" t="s">
        <v>7</v>
      </c>
      <c r="I823" s="75" t="s">
        <v>8</v>
      </c>
      <c r="J823" s="75" t="s">
        <v>7</v>
      </c>
    </row>
    <row r="824" spans="1:10" ht="15" customHeight="1" x14ac:dyDescent="0.3">
      <c r="A824" s="75" t="str">
        <f t="shared" si="101"/>
        <v>L09/034,2</v>
      </c>
      <c r="B824" s="101" t="s">
        <v>839</v>
      </c>
      <c r="C824" s="101" t="s">
        <v>840</v>
      </c>
      <c r="D824" s="102">
        <v>4.2</v>
      </c>
      <c r="E824" s="101" t="s">
        <v>6</v>
      </c>
      <c r="F824" s="102">
        <f t="shared" si="108"/>
        <v>4.2</v>
      </c>
      <c r="G824" s="103">
        <v>32</v>
      </c>
      <c r="H824" s="72" t="s">
        <v>7</v>
      </c>
      <c r="I824" s="72" t="s">
        <v>8</v>
      </c>
      <c r="J824" s="72" t="s">
        <v>7</v>
      </c>
    </row>
    <row r="825" spans="1:10" ht="15" customHeight="1" x14ac:dyDescent="0.3">
      <c r="A825" s="75" t="str">
        <f t="shared" si="101"/>
        <v>L09/134,2</v>
      </c>
      <c r="B825" s="101" t="s">
        <v>841</v>
      </c>
      <c r="C825" s="101" t="s">
        <v>842</v>
      </c>
      <c r="D825" s="102">
        <v>4.2</v>
      </c>
      <c r="E825" s="101" t="s">
        <v>6</v>
      </c>
      <c r="F825" s="102">
        <f t="shared" si="108"/>
        <v>4.2</v>
      </c>
      <c r="G825" s="103">
        <v>32</v>
      </c>
      <c r="H825" s="75" t="s">
        <v>7</v>
      </c>
      <c r="I825" s="75" t="s">
        <v>8</v>
      </c>
      <c r="J825" s="75" t="s">
        <v>7</v>
      </c>
    </row>
    <row r="826" spans="1:10" ht="15" customHeight="1" x14ac:dyDescent="0.3">
      <c r="A826" s="75" t="str">
        <f t="shared" si="101"/>
        <v>L32/tr4,2</v>
      </c>
      <c r="B826" s="101" t="s">
        <v>920</v>
      </c>
      <c r="C826" s="101" t="s">
        <v>921</v>
      </c>
      <c r="D826" s="102">
        <v>4.2</v>
      </c>
      <c r="E826" s="101" t="s">
        <v>6</v>
      </c>
      <c r="F826" s="102">
        <f t="shared" si="108"/>
        <v>4.2</v>
      </c>
      <c r="G826" s="103">
        <v>68</v>
      </c>
      <c r="H826" s="72" t="s">
        <v>7</v>
      </c>
      <c r="I826" s="72" t="s">
        <v>8</v>
      </c>
      <c r="J826" s="72" t="s">
        <v>7</v>
      </c>
    </row>
    <row r="827" spans="1:10" ht="15" customHeight="1" x14ac:dyDescent="0.3">
      <c r="A827" s="75" t="str">
        <f t="shared" si="101"/>
        <v>L32/tr176,4</v>
      </c>
      <c r="B827" s="101" t="s">
        <v>920</v>
      </c>
      <c r="C827" s="101" t="s">
        <v>921</v>
      </c>
      <c r="D827" s="102">
        <v>4.2</v>
      </c>
      <c r="E827" s="101" t="s">
        <v>6</v>
      </c>
      <c r="F827" s="103">
        <v>176.4</v>
      </c>
      <c r="G827" s="103">
        <v>66</v>
      </c>
      <c r="H827" s="75" t="s">
        <v>7</v>
      </c>
      <c r="I827" s="75" t="s">
        <v>8</v>
      </c>
      <c r="J827" s="75" t="s">
        <v>7</v>
      </c>
    </row>
    <row r="828" spans="1:10" ht="15" customHeight="1" x14ac:dyDescent="0.3">
      <c r="A828" s="75" t="str">
        <f t="shared" si="101"/>
        <v>L25/Ne3</v>
      </c>
      <c r="B828" s="101" t="s">
        <v>912</v>
      </c>
      <c r="C828" s="101" t="s">
        <v>913</v>
      </c>
      <c r="D828" s="102">
        <v>3</v>
      </c>
      <c r="E828" s="101" t="s">
        <v>6</v>
      </c>
      <c r="F828" s="102">
        <f>D828</f>
        <v>3</v>
      </c>
      <c r="G828" s="103">
        <v>83</v>
      </c>
      <c r="H828" s="72" t="s">
        <v>7</v>
      </c>
      <c r="I828" s="72" t="s">
        <v>8</v>
      </c>
      <c r="J828" s="72" t="s">
        <v>7</v>
      </c>
    </row>
    <row r="829" spans="1:10" ht="15" customHeight="1" x14ac:dyDescent="0.3">
      <c r="A829" s="75" t="str">
        <f t="shared" si="101"/>
        <v>L25/Ne75</v>
      </c>
      <c r="B829" s="101" t="s">
        <v>912</v>
      </c>
      <c r="C829" s="101" t="s">
        <v>913</v>
      </c>
      <c r="D829" s="102">
        <v>3</v>
      </c>
      <c r="E829" s="101" t="s">
        <v>6</v>
      </c>
      <c r="F829" s="103">
        <v>75</v>
      </c>
      <c r="G829" s="103">
        <v>80</v>
      </c>
      <c r="H829" s="75" t="s">
        <v>7</v>
      </c>
      <c r="I829" s="75" t="s">
        <v>8</v>
      </c>
      <c r="J829" s="75" t="s">
        <v>7</v>
      </c>
    </row>
    <row r="830" spans="1:10" ht="15" customHeight="1" x14ac:dyDescent="0.3">
      <c r="A830" s="75" t="str">
        <f t="shared" si="101"/>
        <v>L20/03/Nat4</v>
      </c>
      <c r="B830" s="101" t="s">
        <v>883</v>
      </c>
      <c r="C830" s="101" t="s">
        <v>884</v>
      </c>
      <c r="D830" s="102">
        <v>4</v>
      </c>
      <c r="E830" s="101" t="s">
        <v>6</v>
      </c>
      <c r="F830" s="102">
        <f>D830</f>
        <v>4</v>
      </c>
      <c r="G830" s="103">
        <v>118</v>
      </c>
      <c r="H830" s="72" t="s">
        <v>7</v>
      </c>
      <c r="I830" s="72" t="s">
        <v>8</v>
      </c>
      <c r="J830" s="72" t="s">
        <v>7</v>
      </c>
    </row>
    <row r="831" spans="1:10" ht="15" customHeight="1" x14ac:dyDescent="0.3">
      <c r="A831" s="75" t="str">
        <f t="shared" si="101"/>
        <v>L20/03/Nat100</v>
      </c>
      <c r="B831" s="101" t="s">
        <v>883</v>
      </c>
      <c r="C831" s="101" t="s">
        <v>884</v>
      </c>
      <c r="D831" s="102">
        <v>4</v>
      </c>
      <c r="E831" s="101" t="s">
        <v>6</v>
      </c>
      <c r="F831" s="103">
        <v>100</v>
      </c>
      <c r="G831" s="103">
        <v>112</v>
      </c>
      <c r="H831" s="75" t="s">
        <v>7</v>
      </c>
      <c r="I831" s="75" t="s">
        <v>8</v>
      </c>
      <c r="J831" s="75" t="s">
        <v>7</v>
      </c>
    </row>
    <row r="832" spans="1:10" ht="15" customHeight="1" x14ac:dyDescent="0.3">
      <c r="A832" s="75" t="str">
        <f t="shared" si="101"/>
        <v>L20/03/Al100</v>
      </c>
      <c r="B832" s="101" t="s">
        <v>879</v>
      </c>
      <c r="C832" s="101" t="s">
        <v>880</v>
      </c>
      <c r="D832" s="102">
        <v>4</v>
      </c>
      <c r="E832" s="101" t="s">
        <v>6</v>
      </c>
      <c r="F832" s="103">
        <v>100</v>
      </c>
      <c r="G832" s="103">
        <v>112</v>
      </c>
      <c r="H832" s="72" t="s">
        <v>7</v>
      </c>
      <c r="I832" s="72" t="s">
        <v>8</v>
      </c>
      <c r="J832" s="72" t="s">
        <v>7</v>
      </c>
    </row>
    <row r="833" spans="1:10" ht="15" customHeight="1" x14ac:dyDescent="0.3">
      <c r="A833" s="75" t="str">
        <f t="shared" si="101"/>
        <v>L20/03/Al4</v>
      </c>
      <c r="B833" s="101" t="s">
        <v>879</v>
      </c>
      <c r="C833" s="101" t="s">
        <v>880</v>
      </c>
      <c r="D833" s="102">
        <v>4</v>
      </c>
      <c r="E833" s="101" t="s">
        <v>6</v>
      </c>
      <c r="F833" s="102">
        <f t="shared" ref="F833:F834" si="109">D833</f>
        <v>4</v>
      </c>
      <c r="G833" s="103">
        <v>118</v>
      </c>
      <c r="H833" s="75" t="s">
        <v>7</v>
      </c>
      <c r="I833" s="75" t="s">
        <v>8</v>
      </c>
      <c r="J833" s="75" t="s">
        <v>7</v>
      </c>
    </row>
    <row r="834" spans="1:10" ht="15" customHeight="1" x14ac:dyDescent="0.3">
      <c r="A834" s="75" t="str">
        <f t="shared" si="101"/>
        <v>L20/03/Ne4</v>
      </c>
      <c r="B834" s="101" t="s">
        <v>885</v>
      </c>
      <c r="C834" s="101" t="s">
        <v>886</v>
      </c>
      <c r="D834" s="102">
        <v>4</v>
      </c>
      <c r="E834" s="101" t="s">
        <v>6</v>
      </c>
      <c r="F834" s="102">
        <f t="shared" si="109"/>
        <v>4</v>
      </c>
      <c r="G834" s="103">
        <v>134</v>
      </c>
      <c r="H834" s="72" t="s">
        <v>7</v>
      </c>
      <c r="I834" s="72" t="s">
        <v>8</v>
      </c>
      <c r="J834" s="72" t="s">
        <v>7</v>
      </c>
    </row>
    <row r="835" spans="1:10" ht="15" customHeight="1" x14ac:dyDescent="0.3">
      <c r="A835" s="75" t="str">
        <f t="shared" si="101"/>
        <v>L20/03/Ne100</v>
      </c>
      <c r="B835" s="101" t="s">
        <v>885</v>
      </c>
      <c r="C835" s="101" t="s">
        <v>886</v>
      </c>
      <c r="D835" s="102">
        <v>4</v>
      </c>
      <c r="E835" s="101" t="s">
        <v>6</v>
      </c>
      <c r="F835" s="103">
        <v>100</v>
      </c>
      <c r="G835" s="103">
        <v>127</v>
      </c>
      <c r="H835" s="75" t="s">
        <v>7</v>
      </c>
      <c r="I835" s="75" t="s">
        <v>8</v>
      </c>
      <c r="J835" s="75" t="s">
        <v>7</v>
      </c>
    </row>
    <row r="836" spans="1:10" ht="15" customHeight="1" x14ac:dyDescent="0.3">
      <c r="A836" s="75" t="str">
        <f t="shared" ref="A836:A900" si="110">_xlfn.CONCAT(B836,F836)</f>
        <v>L16/tr3</v>
      </c>
      <c r="B836" s="101" t="s">
        <v>874</v>
      </c>
      <c r="C836" s="101" t="s">
        <v>875</v>
      </c>
      <c r="D836" s="102">
        <v>3</v>
      </c>
      <c r="E836" s="101" t="s">
        <v>6</v>
      </c>
      <c r="F836" s="102">
        <f>D836</f>
        <v>3</v>
      </c>
      <c r="G836" s="103">
        <v>27</v>
      </c>
      <c r="H836" s="72" t="s">
        <v>7</v>
      </c>
      <c r="I836" s="72" t="s">
        <v>8</v>
      </c>
      <c r="J836" s="72" t="s">
        <v>7</v>
      </c>
    </row>
    <row r="837" spans="1:10" ht="15" customHeight="1" x14ac:dyDescent="0.3">
      <c r="A837" s="75" t="str">
        <f t="shared" si="110"/>
        <v>L16/tr150</v>
      </c>
      <c r="B837" s="101" t="s">
        <v>874</v>
      </c>
      <c r="C837" s="101" t="s">
        <v>875</v>
      </c>
      <c r="D837" s="102">
        <v>3</v>
      </c>
      <c r="E837" s="101" t="s">
        <v>6</v>
      </c>
      <c r="F837" s="103">
        <v>150</v>
      </c>
      <c r="G837" s="103">
        <v>25</v>
      </c>
      <c r="H837" s="75" t="s">
        <v>7</v>
      </c>
      <c r="I837" s="75" t="s">
        <v>8</v>
      </c>
      <c r="J837" s="75" t="s">
        <v>7</v>
      </c>
    </row>
    <row r="838" spans="1:10" ht="15" customHeight="1" x14ac:dyDescent="0.3">
      <c r="A838" s="75" t="str">
        <f t="shared" si="110"/>
        <v>L15/Ne3</v>
      </c>
      <c r="B838" s="101" t="s">
        <v>871</v>
      </c>
      <c r="C838" s="101" t="s">
        <v>872</v>
      </c>
      <c r="D838" s="102">
        <v>3</v>
      </c>
      <c r="E838" s="101" t="s">
        <v>6</v>
      </c>
      <c r="F838" s="102">
        <f>D838</f>
        <v>3</v>
      </c>
      <c r="G838" s="103">
        <v>109</v>
      </c>
      <c r="H838" s="72" t="s">
        <v>7</v>
      </c>
      <c r="I838" s="72" t="s">
        <v>8</v>
      </c>
      <c r="J838" s="72" t="s">
        <v>7</v>
      </c>
    </row>
    <row r="839" spans="1:10" ht="15" customHeight="1" x14ac:dyDescent="0.3">
      <c r="A839" s="75" t="str">
        <f t="shared" si="110"/>
        <v>L15/Ne90</v>
      </c>
      <c r="B839" s="101" t="s">
        <v>871</v>
      </c>
      <c r="C839" s="101" t="s">
        <v>872</v>
      </c>
      <c r="D839" s="102">
        <v>3</v>
      </c>
      <c r="E839" s="101" t="s">
        <v>6</v>
      </c>
      <c r="F839" s="102">
        <v>90</v>
      </c>
      <c r="G839" s="103">
        <v>110</v>
      </c>
      <c r="H839" s="72"/>
      <c r="I839" s="72"/>
      <c r="J839" s="72"/>
    </row>
    <row r="840" spans="1:10" ht="15" customHeight="1" x14ac:dyDescent="0.3">
      <c r="A840" s="75" t="str">
        <f t="shared" si="110"/>
        <v>L19/tr/4200</v>
      </c>
      <c r="B840" s="101" t="s">
        <v>877</v>
      </c>
      <c r="C840" s="101" t="s">
        <v>878</v>
      </c>
      <c r="D840" s="102">
        <v>4</v>
      </c>
      <c r="E840" s="101" t="s">
        <v>6</v>
      </c>
      <c r="F840" s="103">
        <v>200</v>
      </c>
      <c r="G840" s="103">
        <v>22</v>
      </c>
      <c r="H840" s="75" t="s">
        <v>7</v>
      </c>
      <c r="I840" s="75" t="s">
        <v>8</v>
      </c>
      <c r="J840" s="75" t="s">
        <v>7</v>
      </c>
    </row>
    <row r="841" spans="1:10" ht="15" customHeight="1" x14ac:dyDescent="0.3">
      <c r="A841" s="75" t="str">
        <f t="shared" si="110"/>
        <v>L19/tr/44</v>
      </c>
      <c r="B841" s="101" t="s">
        <v>877</v>
      </c>
      <c r="C841" s="101" t="s">
        <v>878</v>
      </c>
      <c r="D841" s="102">
        <v>4</v>
      </c>
      <c r="E841" s="101" t="s">
        <v>6</v>
      </c>
      <c r="F841" s="102">
        <f t="shared" ref="F841:F842" si="111">D841</f>
        <v>4</v>
      </c>
      <c r="G841" s="103">
        <v>27</v>
      </c>
      <c r="H841" s="72" t="s">
        <v>7</v>
      </c>
      <c r="I841" s="72" t="s">
        <v>8</v>
      </c>
      <c r="J841" s="72" t="s">
        <v>7</v>
      </c>
    </row>
    <row r="842" spans="1:10" ht="15" customHeight="1" x14ac:dyDescent="0.3">
      <c r="A842" s="75" t="str">
        <f t="shared" si="110"/>
        <v>L11/Nat4</v>
      </c>
      <c r="B842" s="101" t="s">
        <v>847</v>
      </c>
      <c r="C842" s="101" t="s">
        <v>848</v>
      </c>
      <c r="D842" s="102">
        <v>4</v>
      </c>
      <c r="E842" s="101" t="s">
        <v>6</v>
      </c>
      <c r="F842" s="102">
        <f t="shared" si="111"/>
        <v>4</v>
      </c>
      <c r="G842" s="103">
        <v>159</v>
      </c>
      <c r="H842" s="75" t="s">
        <v>7</v>
      </c>
      <c r="I842" s="75" t="s">
        <v>8</v>
      </c>
      <c r="J842" s="75" t="s">
        <v>7</v>
      </c>
    </row>
    <row r="843" spans="1:10" ht="15" customHeight="1" x14ac:dyDescent="0.3">
      <c r="A843" s="75" t="str">
        <f t="shared" si="110"/>
        <v>L11/Nat140</v>
      </c>
      <c r="B843" s="101" t="s">
        <v>847</v>
      </c>
      <c r="C843" s="101" t="s">
        <v>848</v>
      </c>
      <c r="D843" s="102">
        <v>4</v>
      </c>
      <c r="E843" s="101" t="s">
        <v>6</v>
      </c>
      <c r="F843" s="103">
        <v>140</v>
      </c>
      <c r="G843" s="103">
        <v>151</v>
      </c>
      <c r="H843" s="72" t="s">
        <v>7</v>
      </c>
      <c r="I843" s="72" t="s">
        <v>8</v>
      </c>
      <c r="J843" s="72" t="s">
        <v>7</v>
      </c>
    </row>
    <row r="844" spans="1:10" ht="15" customHeight="1" x14ac:dyDescent="0.3">
      <c r="A844" s="75" t="str">
        <f t="shared" si="110"/>
        <v>L230/Ne4</v>
      </c>
      <c r="B844" s="101" t="s">
        <v>905</v>
      </c>
      <c r="C844" s="101" t="s">
        <v>904</v>
      </c>
      <c r="D844" s="102">
        <v>4</v>
      </c>
      <c r="E844" s="101" t="s">
        <v>6</v>
      </c>
      <c r="F844" s="102">
        <f>D844</f>
        <v>4</v>
      </c>
      <c r="G844" s="103">
        <v>137</v>
      </c>
      <c r="H844" s="75" t="s">
        <v>7</v>
      </c>
      <c r="I844" s="75" t="s">
        <v>8</v>
      </c>
      <c r="J844" s="75" t="s">
        <v>7</v>
      </c>
    </row>
    <row r="845" spans="1:10" ht="15" customHeight="1" x14ac:dyDescent="0.3">
      <c r="A845" s="75" t="str">
        <f t="shared" si="110"/>
        <v>L230/Ne96</v>
      </c>
      <c r="B845" s="101" t="s">
        <v>905</v>
      </c>
      <c r="C845" s="101" t="s">
        <v>904</v>
      </c>
      <c r="D845" s="102">
        <v>4</v>
      </c>
      <c r="E845" s="101" t="s">
        <v>6</v>
      </c>
      <c r="F845" s="103">
        <v>96</v>
      </c>
      <c r="G845" s="103">
        <v>133</v>
      </c>
      <c r="H845" s="72" t="s">
        <v>7</v>
      </c>
      <c r="I845" s="72" t="s">
        <v>8</v>
      </c>
      <c r="J845" s="72" t="s">
        <v>7</v>
      </c>
    </row>
    <row r="846" spans="1:10" ht="15" customHeight="1" x14ac:dyDescent="0.3">
      <c r="A846" s="75" t="str">
        <f t="shared" si="110"/>
        <v>L220/Nat96</v>
      </c>
      <c r="B846" s="101" t="s">
        <v>901</v>
      </c>
      <c r="C846" s="101" t="s">
        <v>902</v>
      </c>
      <c r="D846" s="102">
        <v>4</v>
      </c>
      <c r="E846" s="101" t="s">
        <v>6</v>
      </c>
      <c r="F846" s="103">
        <v>96</v>
      </c>
      <c r="G846" s="103">
        <v>159</v>
      </c>
      <c r="H846" s="75" t="s">
        <v>7</v>
      </c>
      <c r="I846" s="75" t="s">
        <v>8</v>
      </c>
      <c r="J846" s="75" t="s">
        <v>7</v>
      </c>
    </row>
    <row r="847" spans="1:10" ht="15" customHeight="1" x14ac:dyDescent="0.3">
      <c r="A847" s="75" t="str">
        <f t="shared" si="110"/>
        <v>L220/Nat4</v>
      </c>
      <c r="B847" s="101" t="s">
        <v>901</v>
      </c>
      <c r="C847" s="101" t="s">
        <v>902</v>
      </c>
      <c r="D847" s="102">
        <v>4</v>
      </c>
      <c r="E847" s="101" t="s">
        <v>6</v>
      </c>
      <c r="F847" s="102">
        <f t="shared" ref="F847:F848" si="112">D847</f>
        <v>4</v>
      </c>
      <c r="G847" s="103">
        <v>166</v>
      </c>
      <c r="H847" s="72" t="s">
        <v>7</v>
      </c>
      <c r="I847" s="72" t="s">
        <v>8</v>
      </c>
      <c r="J847" s="72" t="s">
        <v>7</v>
      </c>
    </row>
    <row r="848" spans="1:10" ht="15" customHeight="1" x14ac:dyDescent="0.3">
      <c r="A848" s="75" t="str">
        <f t="shared" si="110"/>
        <v>L15/A/ne3</v>
      </c>
      <c r="B848" s="101" t="s">
        <v>865</v>
      </c>
      <c r="C848" s="101" t="s">
        <v>866</v>
      </c>
      <c r="D848" s="102">
        <v>3</v>
      </c>
      <c r="E848" s="101" t="s">
        <v>6</v>
      </c>
      <c r="F848" s="102">
        <f t="shared" si="112"/>
        <v>3</v>
      </c>
      <c r="G848" s="103">
        <v>114</v>
      </c>
      <c r="H848" s="75" t="s">
        <v>7</v>
      </c>
      <c r="I848" s="75" t="s">
        <v>8</v>
      </c>
      <c r="J848" s="75" t="s">
        <v>7</v>
      </c>
    </row>
    <row r="849" spans="1:10" ht="15" customHeight="1" x14ac:dyDescent="0.3">
      <c r="A849" s="75" t="str">
        <f t="shared" si="110"/>
        <v>L15/A/ne60</v>
      </c>
      <c r="B849" s="101" t="s">
        <v>865</v>
      </c>
      <c r="C849" s="101" t="s">
        <v>866</v>
      </c>
      <c r="D849" s="102">
        <v>3</v>
      </c>
      <c r="E849" s="101" t="s">
        <v>6</v>
      </c>
      <c r="F849" s="103">
        <v>60</v>
      </c>
      <c r="G849" s="103">
        <v>102</v>
      </c>
      <c r="H849" s="72" t="s">
        <v>7</v>
      </c>
      <c r="I849" s="72" t="s">
        <v>8</v>
      </c>
      <c r="J849" s="72" t="s">
        <v>7</v>
      </c>
    </row>
    <row r="850" spans="1:10" ht="15" customHeight="1" x14ac:dyDescent="0.3">
      <c r="A850" s="75" t="str">
        <f t="shared" si="110"/>
        <v>L15/B/ne96</v>
      </c>
      <c r="B850" s="101" t="s">
        <v>870</v>
      </c>
      <c r="C850" s="101" t="s">
        <v>866</v>
      </c>
      <c r="D850" s="102">
        <v>3</v>
      </c>
      <c r="E850" s="101" t="s">
        <v>6</v>
      </c>
      <c r="F850" s="103">
        <v>96</v>
      </c>
      <c r="G850" s="103">
        <v>102</v>
      </c>
      <c r="H850" s="75" t="s">
        <v>7</v>
      </c>
      <c r="I850" s="75" t="s">
        <v>8</v>
      </c>
      <c r="J850" s="75" t="s">
        <v>7</v>
      </c>
    </row>
    <row r="851" spans="1:10" ht="15" customHeight="1" x14ac:dyDescent="0.3">
      <c r="A851" s="75" t="str">
        <f t="shared" si="110"/>
        <v>L15/B/ne3</v>
      </c>
      <c r="B851" s="101" t="s">
        <v>870</v>
      </c>
      <c r="C851" s="101" t="s">
        <v>866</v>
      </c>
      <c r="D851" s="102">
        <v>3</v>
      </c>
      <c r="E851" s="101" t="s">
        <v>6</v>
      </c>
      <c r="F851" s="102">
        <f t="shared" ref="F851:F852" si="113">D851</f>
        <v>3</v>
      </c>
      <c r="G851" s="103">
        <v>114</v>
      </c>
      <c r="H851" s="72" t="s">
        <v>7</v>
      </c>
      <c r="I851" s="72" t="s">
        <v>8</v>
      </c>
      <c r="J851" s="72" t="s">
        <v>7</v>
      </c>
    </row>
    <row r="852" spans="1:10" ht="15" customHeight="1" x14ac:dyDescent="0.3">
      <c r="A852" s="75" t="str">
        <f t="shared" si="110"/>
        <v>L15/B/Al3</v>
      </c>
      <c r="B852" s="101" t="s">
        <v>869</v>
      </c>
      <c r="C852" s="101" t="s">
        <v>864</v>
      </c>
      <c r="D852" s="102">
        <v>3</v>
      </c>
      <c r="E852" s="101" t="s">
        <v>6</v>
      </c>
      <c r="F852" s="102">
        <f t="shared" si="113"/>
        <v>3</v>
      </c>
      <c r="G852" s="103">
        <v>114</v>
      </c>
      <c r="H852" s="75" t="s">
        <v>7</v>
      </c>
      <c r="I852" s="75" t="s">
        <v>8</v>
      </c>
      <c r="J852" s="75" t="s">
        <v>7</v>
      </c>
    </row>
    <row r="853" spans="1:10" ht="15" customHeight="1" x14ac:dyDescent="0.3">
      <c r="A853" s="75" t="str">
        <f t="shared" si="110"/>
        <v>L15/B/Al96</v>
      </c>
      <c r="B853" s="101" t="s">
        <v>869</v>
      </c>
      <c r="C853" s="101" t="s">
        <v>864</v>
      </c>
      <c r="D853" s="102">
        <v>3</v>
      </c>
      <c r="E853" s="101" t="s">
        <v>6</v>
      </c>
      <c r="F853" s="103">
        <v>96</v>
      </c>
      <c r="G853" s="103">
        <v>102</v>
      </c>
      <c r="H853" s="72" t="s">
        <v>7</v>
      </c>
      <c r="I853" s="72" t="s">
        <v>8</v>
      </c>
      <c r="J853" s="72" t="s">
        <v>7</v>
      </c>
    </row>
    <row r="854" spans="1:10" ht="15" customHeight="1" x14ac:dyDescent="0.3">
      <c r="A854" s="75" t="str">
        <f t="shared" si="110"/>
        <v>L15/A/013</v>
      </c>
      <c r="B854" s="101" t="s">
        <v>859</v>
      </c>
      <c r="C854" s="101" t="s">
        <v>860</v>
      </c>
      <c r="D854" s="102">
        <v>3</v>
      </c>
      <c r="E854" s="101" t="s">
        <v>6</v>
      </c>
      <c r="F854" s="102">
        <f>D854</f>
        <v>3</v>
      </c>
      <c r="G854" s="103">
        <v>114</v>
      </c>
      <c r="H854" s="75" t="s">
        <v>7</v>
      </c>
      <c r="I854" s="75" t="s">
        <v>8</v>
      </c>
      <c r="J854" s="75" t="s">
        <v>7</v>
      </c>
    </row>
    <row r="855" spans="1:10" ht="15" customHeight="1" x14ac:dyDescent="0.3">
      <c r="A855" s="75" t="str">
        <f t="shared" si="110"/>
        <v>L15/A/0160</v>
      </c>
      <c r="B855" s="101" t="s">
        <v>859</v>
      </c>
      <c r="C855" s="101" t="s">
        <v>860</v>
      </c>
      <c r="D855" s="102">
        <v>3</v>
      </c>
      <c r="E855" s="101" t="s">
        <v>6</v>
      </c>
      <c r="F855" s="103">
        <v>60</v>
      </c>
      <c r="G855" s="103">
        <v>102</v>
      </c>
      <c r="H855" s="72" t="s">
        <v>7</v>
      </c>
      <c r="I855" s="72" t="s">
        <v>8</v>
      </c>
      <c r="J855" s="72" t="s">
        <v>7</v>
      </c>
    </row>
    <row r="856" spans="1:10" ht="15" customHeight="1" x14ac:dyDescent="0.3">
      <c r="A856" s="75" t="str">
        <f t="shared" si="110"/>
        <v>L15/A/0260</v>
      </c>
      <c r="B856" s="101" t="s">
        <v>861</v>
      </c>
      <c r="C856" s="101" t="s">
        <v>862</v>
      </c>
      <c r="D856" s="102">
        <v>3</v>
      </c>
      <c r="E856" s="101" t="s">
        <v>6</v>
      </c>
      <c r="F856" s="103">
        <v>60</v>
      </c>
      <c r="G856" s="103">
        <v>102</v>
      </c>
      <c r="H856" s="75" t="s">
        <v>7</v>
      </c>
      <c r="I856" s="75" t="s">
        <v>8</v>
      </c>
      <c r="J856" s="75" t="s">
        <v>7</v>
      </c>
    </row>
    <row r="857" spans="1:10" ht="15" customHeight="1" x14ac:dyDescent="0.3">
      <c r="A857" s="75" t="str">
        <f t="shared" si="110"/>
        <v>L15/A/023</v>
      </c>
      <c r="B857" s="101" t="s">
        <v>861</v>
      </c>
      <c r="C857" s="101" t="s">
        <v>862</v>
      </c>
      <c r="D857" s="102">
        <v>3</v>
      </c>
      <c r="E857" s="101" t="s">
        <v>6</v>
      </c>
      <c r="F857" s="102">
        <f t="shared" ref="F857:F858" si="114">D857</f>
        <v>3</v>
      </c>
      <c r="G857" s="103">
        <v>114</v>
      </c>
      <c r="H857" s="72" t="s">
        <v>7</v>
      </c>
      <c r="I857" s="72" t="s">
        <v>8</v>
      </c>
      <c r="J857" s="72" t="s">
        <v>7</v>
      </c>
    </row>
    <row r="858" spans="1:10" ht="15" customHeight="1" x14ac:dyDescent="0.3">
      <c r="A858" s="75" t="str">
        <f t="shared" si="110"/>
        <v>L15/A/Al3</v>
      </c>
      <c r="B858" s="101" t="s">
        <v>863</v>
      </c>
      <c r="C858" s="101" t="s">
        <v>864</v>
      </c>
      <c r="D858" s="102">
        <v>3</v>
      </c>
      <c r="E858" s="101" t="s">
        <v>6</v>
      </c>
      <c r="F858" s="102">
        <f t="shared" si="114"/>
        <v>3</v>
      </c>
      <c r="G858" s="103">
        <v>114</v>
      </c>
      <c r="H858" s="75" t="s">
        <v>7</v>
      </c>
      <c r="I858" s="75" t="s">
        <v>8</v>
      </c>
      <c r="J858" s="75" t="s">
        <v>7</v>
      </c>
    </row>
    <row r="859" spans="1:10" ht="15" customHeight="1" x14ac:dyDescent="0.3">
      <c r="A859" s="75" t="str">
        <f t="shared" si="110"/>
        <v>L15/A/Al60</v>
      </c>
      <c r="B859" s="101" t="s">
        <v>863</v>
      </c>
      <c r="C859" s="101" t="s">
        <v>864</v>
      </c>
      <c r="D859" s="102">
        <v>3</v>
      </c>
      <c r="E859" s="101" t="s">
        <v>6</v>
      </c>
      <c r="F859" s="103">
        <v>60</v>
      </c>
      <c r="G859" s="103">
        <v>102</v>
      </c>
      <c r="H859" s="72" t="s">
        <v>7</v>
      </c>
      <c r="I859" s="72" t="s">
        <v>8</v>
      </c>
      <c r="J859" s="72" t="s">
        <v>7</v>
      </c>
    </row>
    <row r="860" spans="1:10" ht="15" customHeight="1" x14ac:dyDescent="0.3">
      <c r="A860" s="75" t="str">
        <f t="shared" si="110"/>
        <v>L15/B/0196</v>
      </c>
      <c r="B860" s="101" t="s">
        <v>867</v>
      </c>
      <c r="C860" s="101" t="s">
        <v>860</v>
      </c>
      <c r="D860" s="102">
        <v>3</v>
      </c>
      <c r="E860" s="101" t="s">
        <v>6</v>
      </c>
      <c r="F860" s="103">
        <v>96</v>
      </c>
      <c r="G860" s="103">
        <v>102</v>
      </c>
      <c r="H860" s="75" t="s">
        <v>7</v>
      </c>
      <c r="I860" s="75" t="s">
        <v>8</v>
      </c>
      <c r="J860" s="75" t="s">
        <v>7</v>
      </c>
    </row>
    <row r="861" spans="1:10" ht="15" customHeight="1" x14ac:dyDescent="0.3">
      <c r="A861" s="75" t="str">
        <f t="shared" si="110"/>
        <v>L15/B/013</v>
      </c>
      <c r="B861" s="101" t="s">
        <v>867</v>
      </c>
      <c r="C861" s="101" t="s">
        <v>860</v>
      </c>
      <c r="D861" s="102">
        <v>3</v>
      </c>
      <c r="E861" s="101" t="s">
        <v>6</v>
      </c>
      <c r="F861" s="102">
        <f t="shared" ref="F861:F862" si="115">D861</f>
        <v>3</v>
      </c>
      <c r="G861" s="103">
        <v>114</v>
      </c>
      <c r="H861" s="72" t="s">
        <v>7</v>
      </c>
      <c r="I861" s="72" t="s">
        <v>8</v>
      </c>
      <c r="J861" s="72" t="s">
        <v>7</v>
      </c>
    </row>
    <row r="862" spans="1:10" ht="15" customHeight="1" x14ac:dyDescent="0.3">
      <c r="A862" s="75" t="str">
        <f t="shared" si="110"/>
        <v>L15/B/023</v>
      </c>
      <c r="B862" s="101" t="s">
        <v>868</v>
      </c>
      <c r="C862" s="101" t="s">
        <v>862</v>
      </c>
      <c r="D862" s="102">
        <v>3</v>
      </c>
      <c r="E862" s="101" t="s">
        <v>6</v>
      </c>
      <c r="F862" s="102">
        <f t="shared" si="115"/>
        <v>3</v>
      </c>
      <c r="G862" s="103">
        <v>114</v>
      </c>
      <c r="H862" s="75" t="s">
        <v>7</v>
      </c>
      <c r="I862" s="75" t="s">
        <v>8</v>
      </c>
      <c r="J862" s="75" t="s">
        <v>7</v>
      </c>
    </row>
    <row r="863" spans="1:10" ht="15" customHeight="1" x14ac:dyDescent="0.3">
      <c r="A863" s="75" t="str">
        <f t="shared" si="110"/>
        <v>L15/B/0296</v>
      </c>
      <c r="B863" s="101" t="s">
        <v>868</v>
      </c>
      <c r="C863" s="101" t="s">
        <v>862</v>
      </c>
      <c r="D863" s="102">
        <v>3</v>
      </c>
      <c r="E863" s="101" t="s">
        <v>6</v>
      </c>
      <c r="F863" s="103">
        <v>96</v>
      </c>
      <c r="G863" s="103">
        <v>102</v>
      </c>
      <c r="H863" s="72" t="s">
        <v>7</v>
      </c>
      <c r="I863" s="72" t="s">
        <v>8</v>
      </c>
      <c r="J863" s="72" t="s">
        <v>7</v>
      </c>
    </row>
    <row r="864" spans="1:10" ht="15" customHeight="1" x14ac:dyDescent="0.3">
      <c r="A864" s="75" t="str">
        <f t="shared" si="110"/>
        <v>L25/013</v>
      </c>
      <c r="B864" s="101" t="s">
        <v>906</v>
      </c>
      <c r="C864" s="101" t="s">
        <v>907</v>
      </c>
      <c r="D864" s="102">
        <v>3</v>
      </c>
      <c r="E864" s="101" t="s">
        <v>6</v>
      </c>
      <c r="F864" s="102">
        <f>D864</f>
        <v>3</v>
      </c>
      <c r="G864" s="103">
        <v>67</v>
      </c>
      <c r="H864" s="75" t="s">
        <v>7</v>
      </c>
      <c r="I864" s="75" t="s">
        <v>8</v>
      </c>
      <c r="J864" s="75" t="s">
        <v>7</v>
      </c>
    </row>
    <row r="865" spans="1:10" ht="15" customHeight="1" x14ac:dyDescent="0.3">
      <c r="A865" s="75" t="str">
        <f t="shared" si="110"/>
        <v>L25/0175</v>
      </c>
      <c r="B865" s="101" t="s">
        <v>906</v>
      </c>
      <c r="C865" s="101" t="s">
        <v>907</v>
      </c>
      <c r="D865" s="102">
        <v>3</v>
      </c>
      <c r="E865" s="101" t="s">
        <v>6</v>
      </c>
      <c r="F865" s="103">
        <v>75</v>
      </c>
      <c r="G865" s="103">
        <v>65</v>
      </c>
      <c r="H865" s="72" t="s">
        <v>7</v>
      </c>
      <c r="I865" s="72" t="s">
        <v>8</v>
      </c>
      <c r="J865" s="72" t="s">
        <v>7</v>
      </c>
    </row>
    <row r="866" spans="1:10" ht="15" customHeight="1" x14ac:dyDescent="0.3">
      <c r="A866" s="75" t="str">
        <f t="shared" si="110"/>
        <v>L25/0275</v>
      </c>
      <c r="B866" s="101" t="s">
        <v>908</v>
      </c>
      <c r="C866" s="101" t="s">
        <v>909</v>
      </c>
      <c r="D866" s="102">
        <v>3</v>
      </c>
      <c r="E866" s="101" t="s">
        <v>6</v>
      </c>
      <c r="F866" s="103">
        <v>75</v>
      </c>
      <c r="G866" s="103">
        <v>65</v>
      </c>
      <c r="H866" s="75" t="s">
        <v>7</v>
      </c>
      <c r="I866" s="75" t="s">
        <v>8</v>
      </c>
      <c r="J866" s="75" t="s">
        <v>7</v>
      </c>
    </row>
    <row r="867" spans="1:10" ht="15" customHeight="1" x14ac:dyDescent="0.3">
      <c r="A867" s="75" t="str">
        <f t="shared" si="110"/>
        <v>L25/023</v>
      </c>
      <c r="B867" s="101" t="s">
        <v>908</v>
      </c>
      <c r="C867" s="101" t="s">
        <v>909</v>
      </c>
      <c r="D867" s="102">
        <v>3</v>
      </c>
      <c r="E867" s="101" t="s">
        <v>6</v>
      </c>
      <c r="F867" s="102">
        <f t="shared" ref="F867:F868" si="116">D867</f>
        <v>3</v>
      </c>
      <c r="G867" s="103">
        <v>67</v>
      </c>
      <c r="H867" s="72" t="s">
        <v>7</v>
      </c>
      <c r="I867" s="72" t="s">
        <v>8</v>
      </c>
      <c r="J867" s="72" t="s">
        <v>7</v>
      </c>
    </row>
    <row r="868" spans="1:10" ht="15" customHeight="1" x14ac:dyDescent="0.3">
      <c r="A868" s="75" t="str">
        <f t="shared" si="110"/>
        <v>L25/Al3</v>
      </c>
      <c r="B868" s="101" t="s">
        <v>910</v>
      </c>
      <c r="C868" s="101" t="s">
        <v>911</v>
      </c>
      <c r="D868" s="102">
        <v>3</v>
      </c>
      <c r="E868" s="101" t="s">
        <v>6</v>
      </c>
      <c r="F868" s="102">
        <f t="shared" si="116"/>
        <v>3</v>
      </c>
      <c r="G868" s="103">
        <v>83</v>
      </c>
      <c r="H868" s="75" t="s">
        <v>7</v>
      </c>
      <c r="I868" s="75" t="s">
        <v>8</v>
      </c>
      <c r="J868" s="75" t="s">
        <v>7</v>
      </c>
    </row>
    <row r="869" spans="1:10" ht="15" customHeight="1" x14ac:dyDescent="0.3">
      <c r="A869" s="75" t="str">
        <f t="shared" si="110"/>
        <v>L25/Al75</v>
      </c>
      <c r="B869" s="101" t="s">
        <v>910</v>
      </c>
      <c r="C869" s="101" t="s">
        <v>911</v>
      </c>
      <c r="D869" s="102">
        <v>3</v>
      </c>
      <c r="E869" s="101" t="s">
        <v>6</v>
      </c>
      <c r="F869" s="103">
        <v>75</v>
      </c>
      <c r="G869" s="103">
        <v>80</v>
      </c>
      <c r="H869" s="72" t="s">
        <v>7</v>
      </c>
      <c r="I869" s="72" t="s">
        <v>8</v>
      </c>
      <c r="J869" s="72" t="s">
        <v>7</v>
      </c>
    </row>
    <row r="870" spans="1:10" ht="15" customHeight="1" x14ac:dyDescent="0.3">
      <c r="A870" s="75" t="str">
        <f t="shared" si="110"/>
        <v>L25/T11675</v>
      </c>
      <c r="B870" s="101" t="s">
        <v>916</v>
      </c>
      <c r="C870" s="101" t="s">
        <v>917</v>
      </c>
      <c r="D870" s="102">
        <v>3</v>
      </c>
      <c r="E870" s="101" t="s">
        <v>6</v>
      </c>
      <c r="F870" s="103">
        <v>75</v>
      </c>
      <c r="G870" s="103">
        <v>80</v>
      </c>
      <c r="H870" s="75" t="s">
        <v>7</v>
      </c>
      <c r="I870" s="75" t="s">
        <v>8</v>
      </c>
      <c r="J870" s="75" t="s">
        <v>7</v>
      </c>
    </row>
    <row r="871" spans="1:10" ht="15" customHeight="1" x14ac:dyDescent="0.3">
      <c r="A871" s="75" t="str">
        <f t="shared" si="110"/>
        <v>L25/T1163</v>
      </c>
      <c r="B871" s="101" t="s">
        <v>916</v>
      </c>
      <c r="C871" s="101" t="s">
        <v>917</v>
      </c>
      <c r="D871" s="102">
        <v>3</v>
      </c>
      <c r="E871" s="101" t="s">
        <v>6</v>
      </c>
      <c r="F871" s="102">
        <f t="shared" ref="F871:F872" si="117">D871</f>
        <v>3</v>
      </c>
      <c r="G871" s="103">
        <v>83</v>
      </c>
      <c r="H871" s="72" t="s">
        <v>7</v>
      </c>
      <c r="I871" s="72" t="s">
        <v>8</v>
      </c>
      <c r="J871" s="72" t="s">
        <v>7</v>
      </c>
    </row>
    <row r="872" spans="1:10" ht="15" customHeight="1" x14ac:dyDescent="0.3">
      <c r="A872" s="75" t="str">
        <f t="shared" si="110"/>
        <v>L25/T0973</v>
      </c>
      <c r="B872" s="101" t="s">
        <v>914</v>
      </c>
      <c r="C872" s="101" t="s">
        <v>915</v>
      </c>
      <c r="D872" s="102">
        <v>3</v>
      </c>
      <c r="E872" s="101" t="s">
        <v>6</v>
      </c>
      <c r="F872" s="102">
        <f t="shared" si="117"/>
        <v>3</v>
      </c>
      <c r="G872" s="103">
        <v>83</v>
      </c>
      <c r="H872" s="75" t="s">
        <v>7</v>
      </c>
      <c r="I872" s="75" t="s">
        <v>8</v>
      </c>
      <c r="J872" s="75" t="s">
        <v>7</v>
      </c>
    </row>
    <row r="873" spans="1:10" ht="15" customHeight="1" x14ac:dyDescent="0.3">
      <c r="A873" s="75" t="str">
        <f t="shared" si="110"/>
        <v>L25/T09775</v>
      </c>
      <c r="B873" s="101" t="s">
        <v>914</v>
      </c>
      <c r="C873" s="101" t="s">
        <v>915</v>
      </c>
      <c r="D873" s="102">
        <v>3</v>
      </c>
      <c r="E873" s="101" t="s">
        <v>6</v>
      </c>
      <c r="F873" s="103">
        <v>75</v>
      </c>
      <c r="G873" s="103">
        <v>80</v>
      </c>
      <c r="H873" s="72" t="s">
        <v>7</v>
      </c>
      <c r="I873" s="72" t="s">
        <v>8</v>
      </c>
      <c r="J873" s="72" t="s">
        <v>7</v>
      </c>
    </row>
    <row r="874" spans="1:10" ht="15" customHeight="1" x14ac:dyDescent="0.3">
      <c r="A874" s="75" t="str">
        <f t="shared" si="110"/>
        <v>L25/T14175</v>
      </c>
      <c r="B874" s="101" t="s">
        <v>918</v>
      </c>
      <c r="C874" s="101" t="s">
        <v>919</v>
      </c>
      <c r="D874" s="102">
        <v>3</v>
      </c>
      <c r="E874" s="101" t="s">
        <v>6</v>
      </c>
      <c r="F874" s="103">
        <v>75</v>
      </c>
      <c r="G874" s="103">
        <v>80</v>
      </c>
      <c r="H874" s="75" t="s">
        <v>7</v>
      </c>
      <c r="I874" s="75" t="s">
        <v>8</v>
      </c>
      <c r="J874" s="75" t="s">
        <v>7</v>
      </c>
    </row>
    <row r="875" spans="1:10" ht="15" customHeight="1" x14ac:dyDescent="0.3">
      <c r="A875" s="75" t="str">
        <f t="shared" si="110"/>
        <v>L25/T1413</v>
      </c>
      <c r="B875" s="101" t="s">
        <v>918</v>
      </c>
      <c r="C875" s="101" t="s">
        <v>919</v>
      </c>
      <c r="D875" s="102">
        <v>3</v>
      </c>
      <c r="E875" s="101" t="s">
        <v>6</v>
      </c>
      <c r="F875" s="102">
        <f t="shared" ref="F875:F876" si="118">D875</f>
        <v>3</v>
      </c>
      <c r="G875" s="103">
        <v>83</v>
      </c>
      <c r="H875" s="72" t="s">
        <v>7</v>
      </c>
      <c r="I875" s="72" t="s">
        <v>8</v>
      </c>
      <c r="J875" s="72" t="s">
        <v>7</v>
      </c>
    </row>
    <row r="876" spans="1:10" ht="15" customHeight="1" x14ac:dyDescent="0.3">
      <c r="A876" s="75" t="str">
        <f t="shared" si="110"/>
        <v>L19/tr/33</v>
      </c>
      <c r="B876" s="101" t="s">
        <v>876</v>
      </c>
      <c r="C876" s="101" t="s">
        <v>875</v>
      </c>
      <c r="D876" s="102">
        <v>3</v>
      </c>
      <c r="E876" s="101" t="s">
        <v>6</v>
      </c>
      <c r="F876" s="102">
        <f t="shared" si="118"/>
        <v>3</v>
      </c>
      <c r="G876" s="103">
        <v>27</v>
      </c>
      <c r="H876" s="75" t="s">
        <v>7</v>
      </c>
      <c r="I876" s="75" t="s">
        <v>8</v>
      </c>
      <c r="J876" s="75" t="s">
        <v>7</v>
      </c>
    </row>
    <row r="877" spans="1:10" ht="15" customHeight="1" x14ac:dyDescent="0.3">
      <c r="A877" s="75" t="str">
        <f t="shared" si="110"/>
        <v>L19/tr/3150</v>
      </c>
      <c r="B877" s="101" t="s">
        <v>876</v>
      </c>
      <c r="C877" s="101" t="s">
        <v>875</v>
      </c>
      <c r="D877" s="102">
        <v>3</v>
      </c>
      <c r="E877" s="101" t="s">
        <v>6</v>
      </c>
      <c r="F877" s="103">
        <v>150</v>
      </c>
      <c r="G877" s="103">
        <v>22</v>
      </c>
      <c r="H877" s="72" t="s">
        <v>7</v>
      </c>
      <c r="I877" s="72" t="s">
        <v>8</v>
      </c>
      <c r="J877" s="72" t="s">
        <v>7</v>
      </c>
    </row>
    <row r="878" spans="1:10" ht="15" customHeight="1" x14ac:dyDescent="0.3">
      <c r="A878" s="75" t="str">
        <f t="shared" si="110"/>
        <v>L25/p/01100</v>
      </c>
      <c r="B878" s="101" t="s">
        <v>1066</v>
      </c>
      <c r="C878" s="101" t="s">
        <v>1067</v>
      </c>
      <c r="D878" s="102">
        <v>1</v>
      </c>
      <c r="E878" s="101" t="s">
        <v>35</v>
      </c>
      <c r="F878" s="103">
        <v>100</v>
      </c>
      <c r="G878" s="103">
        <v>8</v>
      </c>
      <c r="H878" s="75" t="s">
        <v>7</v>
      </c>
      <c r="I878" s="75" t="s">
        <v>8</v>
      </c>
      <c r="J878" s="75" t="s">
        <v>7</v>
      </c>
    </row>
    <row r="879" spans="1:10" ht="15" customHeight="1" x14ac:dyDescent="0.3">
      <c r="A879" s="75" t="str">
        <f t="shared" si="110"/>
        <v>L25/p/011</v>
      </c>
      <c r="B879" s="101" t="s">
        <v>1066</v>
      </c>
      <c r="C879" s="101" t="s">
        <v>1067</v>
      </c>
      <c r="D879" s="102">
        <v>1</v>
      </c>
      <c r="E879" s="101" t="s">
        <v>35</v>
      </c>
      <c r="F879" s="102">
        <f t="shared" ref="F879:F880" si="119">D879</f>
        <v>1</v>
      </c>
      <c r="G879" s="103">
        <v>10</v>
      </c>
      <c r="H879" s="72" t="s">
        <v>7</v>
      </c>
      <c r="I879" s="72" t="s">
        <v>8</v>
      </c>
      <c r="J879" s="72" t="s">
        <v>7</v>
      </c>
    </row>
    <row r="880" spans="1:10" ht="15" customHeight="1" x14ac:dyDescent="0.3">
      <c r="A880" s="75" t="str">
        <f t="shared" si="110"/>
        <v>L25/p/021</v>
      </c>
      <c r="B880" s="101" t="s">
        <v>1068</v>
      </c>
      <c r="C880" s="101" t="s">
        <v>1069</v>
      </c>
      <c r="D880" s="102">
        <v>1</v>
      </c>
      <c r="E880" s="101" t="s">
        <v>35</v>
      </c>
      <c r="F880" s="102">
        <f t="shared" si="119"/>
        <v>1</v>
      </c>
      <c r="G880" s="103">
        <v>10</v>
      </c>
      <c r="H880" s="75" t="s">
        <v>7</v>
      </c>
      <c r="I880" s="75" t="s">
        <v>8</v>
      </c>
      <c r="J880" s="75" t="s">
        <v>7</v>
      </c>
    </row>
    <row r="881" spans="1:10" ht="15" customHeight="1" x14ac:dyDescent="0.3">
      <c r="A881" s="75" t="str">
        <f t="shared" si="110"/>
        <v>L25/p/02100</v>
      </c>
      <c r="B881" s="101" t="s">
        <v>1068</v>
      </c>
      <c r="C881" s="101" t="s">
        <v>1069</v>
      </c>
      <c r="D881" s="102">
        <v>1</v>
      </c>
      <c r="E881" s="101" t="s">
        <v>35</v>
      </c>
      <c r="F881" s="103">
        <v>100</v>
      </c>
      <c r="G881" s="103">
        <v>8</v>
      </c>
      <c r="H881" s="72" t="s">
        <v>7</v>
      </c>
      <c r="I881" s="72" t="s">
        <v>8</v>
      </c>
      <c r="J881" s="72" t="s">
        <v>7</v>
      </c>
    </row>
    <row r="882" spans="1:10" ht="15" customHeight="1" x14ac:dyDescent="0.3">
      <c r="A882" s="75" t="str">
        <f t="shared" si="110"/>
        <v>L25/p/st100</v>
      </c>
      <c r="B882" s="101" t="s">
        <v>1070</v>
      </c>
      <c r="C882" s="101" t="s">
        <v>1071</v>
      </c>
      <c r="D882" s="102">
        <v>1</v>
      </c>
      <c r="E882" s="101" t="s">
        <v>35</v>
      </c>
      <c r="F882" s="103">
        <v>100</v>
      </c>
      <c r="G882" s="103">
        <v>8</v>
      </c>
      <c r="H882" s="75" t="s">
        <v>7</v>
      </c>
      <c r="I882" s="75" t="s">
        <v>8</v>
      </c>
      <c r="J882" s="75" t="s">
        <v>7</v>
      </c>
    </row>
    <row r="883" spans="1:10" ht="15" customHeight="1" x14ac:dyDescent="0.3">
      <c r="A883" s="75" t="str">
        <f t="shared" si="110"/>
        <v>L25/p/st1</v>
      </c>
      <c r="B883" s="101" t="s">
        <v>1070</v>
      </c>
      <c r="C883" s="101" t="s">
        <v>1071</v>
      </c>
      <c r="D883" s="102">
        <v>1</v>
      </c>
      <c r="E883" s="101" t="s">
        <v>35</v>
      </c>
      <c r="F883" s="102">
        <f t="shared" ref="F883:F884" si="120">D883</f>
        <v>1</v>
      </c>
      <c r="G883" s="103">
        <v>10</v>
      </c>
      <c r="H883" s="72" t="s">
        <v>7</v>
      </c>
      <c r="I883" s="72" t="s">
        <v>8</v>
      </c>
      <c r="J883" s="72" t="s">
        <v>7</v>
      </c>
    </row>
    <row r="884" spans="1:10" ht="15" customHeight="1" x14ac:dyDescent="0.3">
      <c r="A884" s="75" t="str">
        <f t="shared" si="110"/>
        <v>L25/p/T1161</v>
      </c>
      <c r="B884" s="101" t="s">
        <v>1074</v>
      </c>
      <c r="C884" s="101" t="s">
        <v>1075</v>
      </c>
      <c r="D884" s="102">
        <v>1</v>
      </c>
      <c r="E884" s="101" t="s">
        <v>35</v>
      </c>
      <c r="F884" s="102">
        <f t="shared" si="120"/>
        <v>1</v>
      </c>
      <c r="G884" s="103">
        <v>10</v>
      </c>
      <c r="H884" s="75" t="s">
        <v>7</v>
      </c>
      <c r="I884" s="75" t="s">
        <v>8</v>
      </c>
      <c r="J884" s="75" t="s">
        <v>7</v>
      </c>
    </row>
    <row r="885" spans="1:10" ht="15" customHeight="1" x14ac:dyDescent="0.3">
      <c r="A885" s="75" t="str">
        <f t="shared" si="110"/>
        <v>L25/p/T116100</v>
      </c>
      <c r="B885" s="101" t="s">
        <v>1074</v>
      </c>
      <c r="C885" s="101" t="s">
        <v>1075</v>
      </c>
      <c r="D885" s="102">
        <v>1</v>
      </c>
      <c r="E885" s="101" t="s">
        <v>35</v>
      </c>
      <c r="F885" s="103">
        <v>100</v>
      </c>
      <c r="G885" s="103">
        <v>8</v>
      </c>
      <c r="H885" s="72" t="s">
        <v>7</v>
      </c>
      <c r="I885" s="72" t="s">
        <v>8</v>
      </c>
      <c r="J885" s="72" t="s">
        <v>7</v>
      </c>
    </row>
    <row r="886" spans="1:10" ht="15" customHeight="1" x14ac:dyDescent="0.3">
      <c r="A886" s="75" t="str">
        <f t="shared" si="110"/>
        <v>L25/p/T097100</v>
      </c>
      <c r="B886" s="101" t="s">
        <v>1072</v>
      </c>
      <c r="C886" s="101" t="s">
        <v>1073</v>
      </c>
      <c r="D886" s="102">
        <v>1</v>
      </c>
      <c r="E886" s="101" t="s">
        <v>35</v>
      </c>
      <c r="F886" s="103">
        <v>100</v>
      </c>
      <c r="G886" s="103">
        <v>8</v>
      </c>
      <c r="H886" s="75" t="s">
        <v>7</v>
      </c>
      <c r="I886" s="75" t="s">
        <v>8</v>
      </c>
      <c r="J886" s="75" t="s">
        <v>7</v>
      </c>
    </row>
    <row r="887" spans="1:10" ht="15" customHeight="1" x14ac:dyDescent="0.3">
      <c r="A887" s="75" t="str">
        <f t="shared" si="110"/>
        <v>L25/p/T0971</v>
      </c>
      <c r="B887" s="101" t="s">
        <v>1072</v>
      </c>
      <c r="C887" s="101" t="s">
        <v>1073</v>
      </c>
      <c r="D887" s="102">
        <v>1</v>
      </c>
      <c r="E887" s="101" t="s">
        <v>35</v>
      </c>
      <c r="F887" s="102">
        <f t="shared" ref="F887:F888" si="121">D887</f>
        <v>1</v>
      </c>
      <c r="G887" s="103">
        <v>10</v>
      </c>
      <c r="H887" s="72" t="s">
        <v>7</v>
      </c>
      <c r="I887" s="72" t="s">
        <v>8</v>
      </c>
      <c r="J887" s="72" t="s">
        <v>7</v>
      </c>
    </row>
    <row r="888" spans="1:10" ht="15" customHeight="1" x14ac:dyDescent="0.3">
      <c r="A888" s="75" t="str">
        <f t="shared" si="110"/>
        <v>L25/p/T1411</v>
      </c>
      <c r="B888" s="101" t="s">
        <v>1076</v>
      </c>
      <c r="C888" s="101" t="s">
        <v>1077</v>
      </c>
      <c r="D888" s="102">
        <v>1</v>
      </c>
      <c r="E888" s="101" t="s">
        <v>35</v>
      </c>
      <c r="F888" s="102">
        <f t="shared" si="121"/>
        <v>1</v>
      </c>
      <c r="G888" s="103">
        <v>10</v>
      </c>
      <c r="H888" s="75" t="s">
        <v>7</v>
      </c>
      <c r="I888" s="75" t="s">
        <v>8</v>
      </c>
      <c r="J888" s="75" t="s">
        <v>7</v>
      </c>
    </row>
    <row r="889" spans="1:10" ht="15" customHeight="1" x14ac:dyDescent="0.3">
      <c r="A889" s="75" t="str">
        <f t="shared" si="110"/>
        <v>L25/p/T141100</v>
      </c>
      <c r="B889" s="101" t="s">
        <v>1076</v>
      </c>
      <c r="C889" s="101" t="s">
        <v>1077</v>
      </c>
      <c r="D889" s="102">
        <v>1</v>
      </c>
      <c r="E889" s="101" t="s">
        <v>35</v>
      </c>
      <c r="F889" s="103">
        <v>100</v>
      </c>
      <c r="G889" s="103">
        <v>8</v>
      </c>
      <c r="H889" s="72" t="s">
        <v>7</v>
      </c>
      <c r="I889" s="72" t="s">
        <v>8</v>
      </c>
      <c r="J889" s="72" t="s">
        <v>7</v>
      </c>
    </row>
    <row r="890" spans="1:10" ht="15" customHeight="1" x14ac:dyDescent="0.3">
      <c r="A890" s="75" t="str">
        <f t="shared" si="110"/>
        <v>L25/r/01100</v>
      </c>
      <c r="B890" s="101" t="s">
        <v>1078</v>
      </c>
      <c r="C890" s="101" t="s">
        <v>973</v>
      </c>
      <c r="D890" s="102">
        <v>1</v>
      </c>
      <c r="E890" s="101" t="s">
        <v>35</v>
      </c>
      <c r="F890" s="103">
        <v>100</v>
      </c>
      <c r="G890" s="103">
        <v>8</v>
      </c>
      <c r="H890" s="75" t="s">
        <v>7</v>
      </c>
      <c r="I890" s="75" t="s">
        <v>8</v>
      </c>
      <c r="J890" s="75" t="s">
        <v>7</v>
      </c>
    </row>
    <row r="891" spans="1:10" ht="15" customHeight="1" x14ac:dyDescent="0.3">
      <c r="A891" s="75" t="str">
        <f t="shared" si="110"/>
        <v>L25/r/011</v>
      </c>
      <c r="B891" s="101" t="s">
        <v>1078</v>
      </c>
      <c r="C891" s="101" t="s">
        <v>973</v>
      </c>
      <c r="D891" s="102">
        <v>1</v>
      </c>
      <c r="E891" s="101" t="s">
        <v>35</v>
      </c>
      <c r="F891" s="102">
        <f t="shared" ref="F891:F892" si="122">D891</f>
        <v>1</v>
      </c>
      <c r="G891" s="103">
        <v>10</v>
      </c>
      <c r="H891" s="72" t="s">
        <v>7</v>
      </c>
      <c r="I891" s="72" t="s">
        <v>8</v>
      </c>
      <c r="J891" s="72" t="s">
        <v>7</v>
      </c>
    </row>
    <row r="892" spans="1:10" ht="15" customHeight="1" x14ac:dyDescent="0.3">
      <c r="A892" s="75" t="str">
        <f t="shared" si="110"/>
        <v>L25/r/021</v>
      </c>
      <c r="B892" s="101" t="s">
        <v>1079</v>
      </c>
      <c r="C892" s="101" t="s">
        <v>990</v>
      </c>
      <c r="D892" s="102">
        <v>1</v>
      </c>
      <c r="E892" s="101" t="s">
        <v>35</v>
      </c>
      <c r="F892" s="102">
        <f t="shared" si="122"/>
        <v>1</v>
      </c>
      <c r="G892" s="103">
        <v>10</v>
      </c>
      <c r="H892" s="75" t="s">
        <v>7</v>
      </c>
      <c r="I892" s="75" t="s">
        <v>8</v>
      </c>
      <c r="J892" s="75" t="s">
        <v>7</v>
      </c>
    </row>
    <row r="893" spans="1:10" ht="15" customHeight="1" x14ac:dyDescent="0.3">
      <c r="A893" s="75" t="str">
        <f t="shared" si="110"/>
        <v>L25/r/02100</v>
      </c>
      <c r="B893" s="101" t="s">
        <v>1079</v>
      </c>
      <c r="C893" s="101" t="s">
        <v>990</v>
      </c>
      <c r="D893" s="102">
        <v>1</v>
      </c>
      <c r="E893" s="101" t="s">
        <v>35</v>
      </c>
      <c r="F893" s="103">
        <v>100</v>
      </c>
      <c r="G893" s="103">
        <v>8</v>
      </c>
      <c r="H893" s="72" t="s">
        <v>7</v>
      </c>
      <c r="I893" s="72" t="s">
        <v>8</v>
      </c>
      <c r="J893" s="72" t="s">
        <v>7</v>
      </c>
    </row>
    <row r="894" spans="1:10" ht="15" customHeight="1" x14ac:dyDescent="0.3">
      <c r="A894" s="75" t="str">
        <f t="shared" si="110"/>
        <v>L25/r/st100</v>
      </c>
      <c r="B894" s="101" t="s">
        <v>1080</v>
      </c>
      <c r="C894" s="101" t="s">
        <v>1081</v>
      </c>
      <c r="D894" s="102">
        <v>1</v>
      </c>
      <c r="E894" s="101" t="s">
        <v>35</v>
      </c>
      <c r="F894" s="103">
        <v>100</v>
      </c>
      <c r="G894" s="103">
        <v>8</v>
      </c>
      <c r="H894" s="75" t="s">
        <v>7</v>
      </c>
      <c r="I894" s="75" t="s">
        <v>8</v>
      </c>
      <c r="J894" s="75" t="s">
        <v>7</v>
      </c>
    </row>
    <row r="895" spans="1:10" ht="15" customHeight="1" x14ac:dyDescent="0.3">
      <c r="A895" s="75" t="str">
        <f t="shared" si="110"/>
        <v>L25/r/st1</v>
      </c>
      <c r="B895" s="101" t="s">
        <v>1080</v>
      </c>
      <c r="C895" s="101" t="s">
        <v>1081</v>
      </c>
      <c r="D895" s="102">
        <v>1</v>
      </c>
      <c r="E895" s="101" t="s">
        <v>35</v>
      </c>
      <c r="F895" s="102">
        <f t="shared" ref="F895:F896" si="123">D895</f>
        <v>1</v>
      </c>
      <c r="G895" s="103">
        <v>10</v>
      </c>
      <c r="H895" s="72" t="s">
        <v>7</v>
      </c>
      <c r="I895" s="72" t="s">
        <v>8</v>
      </c>
      <c r="J895" s="72" t="s">
        <v>7</v>
      </c>
    </row>
    <row r="896" spans="1:10" ht="15" customHeight="1" x14ac:dyDescent="0.3">
      <c r="A896" s="75" t="str">
        <f t="shared" si="110"/>
        <v>L25/r/T1161</v>
      </c>
      <c r="B896" s="101" t="s">
        <v>1084</v>
      </c>
      <c r="C896" s="101" t="s">
        <v>1085</v>
      </c>
      <c r="D896" s="102">
        <v>1</v>
      </c>
      <c r="E896" s="101" t="s">
        <v>35</v>
      </c>
      <c r="F896" s="102">
        <f t="shared" si="123"/>
        <v>1</v>
      </c>
      <c r="G896" s="103">
        <v>10</v>
      </c>
      <c r="H896" s="75" t="s">
        <v>7</v>
      </c>
      <c r="I896" s="75" t="s">
        <v>8</v>
      </c>
      <c r="J896" s="75" t="s">
        <v>7</v>
      </c>
    </row>
    <row r="897" spans="1:10" ht="15" customHeight="1" x14ac:dyDescent="0.3">
      <c r="A897" s="75" t="str">
        <f t="shared" si="110"/>
        <v>L25/r/T116100</v>
      </c>
      <c r="B897" s="101" t="s">
        <v>1084</v>
      </c>
      <c r="C897" s="101" t="s">
        <v>1085</v>
      </c>
      <c r="D897" s="102">
        <v>1</v>
      </c>
      <c r="E897" s="101" t="s">
        <v>35</v>
      </c>
      <c r="F897" s="103">
        <v>100</v>
      </c>
      <c r="G897" s="103">
        <v>8</v>
      </c>
      <c r="H897" s="72" t="s">
        <v>7</v>
      </c>
      <c r="I897" s="72" t="s">
        <v>1009</v>
      </c>
      <c r="J897" s="72" t="s">
        <v>7</v>
      </c>
    </row>
    <row r="898" spans="1:10" ht="15" customHeight="1" x14ac:dyDescent="0.3">
      <c r="A898" s="75" t="str">
        <f t="shared" si="110"/>
        <v>L25/r/T097100</v>
      </c>
      <c r="B898" s="101" t="s">
        <v>1082</v>
      </c>
      <c r="C898" s="101" t="s">
        <v>1083</v>
      </c>
      <c r="D898" s="102">
        <v>1</v>
      </c>
      <c r="E898" s="101" t="s">
        <v>35</v>
      </c>
      <c r="F898" s="103">
        <v>100</v>
      </c>
      <c r="G898" s="103">
        <v>8</v>
      </c>
      <c r="H898" s="75" t="s">
        <v>7</v>
      </c>
      <c r="I898" s="75" t="s">
        <v>1009</v>
      </c>
      <c r="J898" s="75" t="s">
        <v>7</v>
      </c>
    </row>
    <row r="899" spans="1:10" ht="15" customHeight="1" x14ac:dyDescent="0.3">
      <c r="A899" s="75" t="str">
        <f t="shared" si="110"/>
        <v>L25/r/T0971</v>
      </c>
      <c r="B899" s="101" t="s">
        <v>1082</v>
      </c>
      <c r="C899" s="101" t="s">
        <v>1083</v>
      </c>
      <c r="D899" s="102">
        <v>1</v>
      </c>
      <c r="E899" s="101" t="s">
        <v>35</v>
      </c>
      <c r="F899" s="102">
        <f t="shared" ref="F899:F900" si="124">D899</f>
        <v>1</v>
      </c>
      <c r="G899" s="103">
        <v>10</v>
      </c>
      <c r="H899" s="72" t="s">
        <v>7</v>
      </c>
      <c r="I899" s="72" t="s">
        <v>1009</v>
      </c>
      <c r="J899" s="72" t="s">
        <v>7</v>
      </c>
    </row>
    <row r="900" spans="1:10" ht="15" customHeight="1" x14ac:dyDescent="0.3">
      <c r="A900" s="75" t="str">
        <f t="shared" si="110"/>
        <v>L25/r/T1411</v>
      </c>
      <c r="B900" s="101" t="s">
        <v>1086</v>
      </c>
      <c r="C900" s="101" t="s">
        <v>1087</v>
      </c>
      <c r="D900" s="102">
        <v>1</v>
      </c>
      <c r="E900" s="101" t="s">
        <v>35</v>
      </c>
      <c r="F900" s="102">
        <f t="shared" si="124"/>
        <v>1</v>
      </c>
      <c r="G900" s="103">
        <v>10</v>
      </c>
      <c r="H900" s="75" t="s">
        <v>7</v>
      </c>
      <c r="I900" s="75" t="s">
        <v>1009</v>
      </c>
      <c r="J900" s="75" t="s">
        <v>7</v>
      </c>
    </row>
    <row r="901" spans="1:10" ht="15" customHeight="1" x14ac:dyDescent="0.3">
      <c r="A901" s="75" t="str">
        <f t="shared" ref="A901:A964" si="125">_xlfn.CONCAT(B901,F901)</f>
        <v>L25/r/T141100</v>
      </c>
      <c r="B901" s="101" t="s">
        <v>1086</v>
      </c>
      <c r="C901" s="101" t="s">
        <v>1087</v>
      </c>
      <c r="D901" s="102">
        <v>1</v>
      </c>
      <c r="E901" s="101" t="s">
        <v>35</v>
      </c>
      <c r="F901" s="103">
        <v>100</v>
      </c>
      <c r="G901" s="103">
        <v>8</v>
      </c>
      <c r="H901" s="72" t="s">
        <v>7</v>
      </c>
      <c r="I901" s="72" t="s">
        <v>1009</v>
      </c>
      <c r="J901" s="72" t="s">
        <v>7</v>
      </c>
    </row>
    <row r="902" spans="1:10" ht="15" customHeight="1" x14ac:dyDescent="0.3">
      <c r="A902" s="75" t="str">
        <f t="shared" si="125"/>
        <v>L25/z/01100</v>
      </c>
      <c r="B902" s="101" t="s">
        <v>1088</v>
      </c>
      <c r="C902" s="101" t="s">
        <v>979</v>
      </c>
      <c r="D902" s="102">
        <v>1</v>
      </c>
      <c r="E902" s="101" t="s">
        <v>35</v>
      </c>
      <c r="F902" s="103">
        <v>100</v>
      </c>
      <c r="G902" s="103">
        <v>8</v>
      </c>
      <c r="H902" s="75" t="s">
        <v>7</v>
      </c>
      <c r="I902" s="75" t="s">
        <v>1009</v>
      </c>
      <c r="J902" s="75" t="s">
        <v>7</v>
      </c>
    </row>
    <row r="903" spans="1:10" ht="15" customHeight="1" x14ac:dyDescent="0.3">
      <c r="A903" s="75" t="str">
        <f t="shared" si="125"/>
        <v>L25/z/011</v>
      </c>
      <c r="B903" s="101" t="s">
        <v>1088</v>
      </c>
      <c r="C903" s="101" t="s">
        <v>979</v>
      </c>
      <c r="D903" s="102">
        <v>1</v>
      </c>
      <c r="E903" s="101" t="s">
        <v>35</v>
      </c>
      <c r="F903" s="102">
        <f t="shared" ref="F903:F904" si="126">D903</f>
        <v>1</v>
      </c>
      <c r="G903" s="103">
        <v>10</v>
      </c>
      <c r="H903" s="72" t="s">
        <v>7</v>
      </c>
      <c r="I903" s="72" t="s">
        <v>1009</v>
      </c>
      <c r="J903" s="72" t="s">
        <v>7</v>
      </c>
    </row>
    <row r="904" spans="1:10" ht="15" customHeight="1" x14ac:dyDescent="0.3">
      <c r="A904" s="75" t="str">
        <f t="shared" si="125"/>
        <v>L25/z/021</v>
      </c>
      <c r="B904" s="101" t="s">
        <v>1089</v>
      </c>
      <c r="C904" s="101" t="s">
        <v>995</v>
      </c>
      <c r="D904" s="102">
        <v>1</v>
      </c>
      <c r="E904" s="101" t="s">
        <v>35</v>
      </c>
      <c r="F904" s="102">
        <f t="shared" si="126"/>
        <v>1</v>
      </c>
      <c r="G904" s="103">
        <v>10</v>
      </c>
      <c r="H904" s="75" t="s">
        <v>7</v>
      </c>
      <c r="I904" s="75" t="s">
        <v>1009</v>
      </c>
      <c r="J904" s="75" t="s">
        <v>7</v>
      </c>
    </row>
    <row r="905" spans="1:10" ht="15" customHeight="1" x14ac:dyDescent="0.3">
      <c r="A905" s="75" t="str">
        <f t="shared" si="125"/>
        <v>L25/z/02100</v>
      </c>
      <c r="B905" s="101" t="s">
        <v>1089</v>
      </c>
      <c r="C905" s="101" t="s">
        <v>995</v>
      </c>
      <c r="D905" s="102">
        <v>1</v>
      </c>
      <c r="E905" s="101" t="s">
        <v>35</v>
      </c>
      <c r="F905" s="103">
        <v>100</v>
      </c>
      <c r="G905" s="103">
        <v>8</v>
      </c>
      <c r="H905" s="72" t="s">
        <v>7</v>
      </c>
      <c r="I905" s="72" t="s">
        <v>1009</v>
      </c>
      <c r="J905" s="72" t="s">
        <v>7</v>
      </c>
    </row>
    <row r="906" spans="1:10" ht="15" customHeight="1" x14ac:dyDescent="0.3">
      <c r="A906" s="75" t="str">
        <f t="shared" si="125"/>
        <v>L25/z/st100</v>
      </c>
      <c r="B906" s="101" t="s">
        <v>1090</v>
      </c>
      <c r="C906" s="101" t="s">
        <v>1091</v>
      </c>
      <c r="D906" s="102">
        <v>1</v>
      </c>
      <c r="E906" s="101" t="s">
        <v>35</v>
      </c>
      <c r="F906" s="103">
        <v>100</v>
      </c>
      <c r="G906" s="103">
        <v>8</v>
      </c>
      <c r="H906" s="75" t="s">
        <v>7</v>
      </c>
      <c r="I906" s="75" t="s">
        <v>1009</v>
      </c>
      <c r="J906" s="75" t="s">
        <v>7</v>
      </c>
    </row>
    <row r="907" spans="1:10" ht="15" customHeight="1" x14ac:dyDescent="0.3">
      <c r="A907" s="75" t="str">
        <f t="shared" si="125"/>
        <v>L25/z/st1</v>
      </c>
      <c r="B907" s="101" t="s">
        <v>1090</v>
      </c>
      <c r="C907" s="101" t="s">
        <v>1091</v>
      </c>
      <c r="D907" s="102">
        <v>1</v>
      </c>
      <c r="E907" s="101" t="s">
        <v>35</v>
      </c>
      <c r="F907" s="102">
        <f t="shared" ref="F907:F908" si="127">D907</f>
        <v>1</v>
      </c>
      <c r="G907" s="103">
        <v>10</v>
      </c>
      <c r="H907" s="72" t="s">
        <v>7</v>
      </c>
      <c r="I907" s="72" t="s">
        <v>8</v>
      </c>
      <c r="J907" s="72" t="s">
        <v>7</v>
      </c>
    </row>
    <row r="908" spans="1:10" ht="15" customHeight="1" x14ac:dyDescent="0.3">
      <c r="A908" s="75" t="str">
        <f t="shared" si="125"/>
        <v>L25/z/T1161</v>
      </c>
      <c r="B908" s="101" t="s">
        <v>1094</v>
      </c>
      <c r="C908" s="101" t="s">
        <v>1095</v>
      </c>
      <c r="D908" s="102">
        <v>1</v>
      </c>
      <c r="E908" s="101" t="s">
        <v>35</v>
      </c>
      <c r="F908" s="102">
        <f t="shared" si="127"/>
        <v>1</v>
      </c>
      <c r="G908" s="103">
        <v>10</v>
      </c>
      <c r="H908" s="75" t="s">
        <v>7</v>
      </c>
      <c r="I908" s="75" t="s">
        <v>8</v>
      </c>
      <c r="J908" s="75" t="s">
        <v>7</v>
      </c>
    </row>
    <row r="909" spans="1:10" ht="15" customHeight="1" x14ac:dyDescent="0.3">
      <c r="A909" s="75" t="str">
        <f t="shared" si="125"/>
        <v>L25/z/T116100</v>
      </c>
      <c r="B909" s="101" t="s">
        <v>1094</v>
      </c>
      <c r="C909" s="101" t="s">
        <v>1095</v>
      </c>
      <c r="D909" s="102">
        <v>1</v>
      </c>
      <c r="E909" s="101" t="s">
        <v>35</v>
      </c>
      <c r="F909" s="103">
        <v>100</v>
      </c>
      <c r="G909" s="103">
        <v>8</v>
      </c>
      <c r="H909" s="72" t="s">
        <v>7</v>
      </c>
      <c r="I909" s="72" t="s">
        <v>8</v>
      </c>
      <c r="J909" s="72" t="s">
        <v>7</v>
      </c>
    </row>
    <row r="910" spans="1:10" ht="15" customHeight="1" x14ac:dyDescent="0.3">
      <c r="A910" s="75" t="str">
        <f t="shared" si="125"/>
        <v>L25/z/T097100</v>
      </c>
      <c r="B910" s="101" t="s">
        <v>1092</v>
      </c>
      <c r="C910" s="101" t="s">
        <v>1093</v>
      </c>
      <c r="D910" s="102">
        <v>1</v>
      </c>
      <c r="E910" s="101" t="s">
        <v>35</v>
      </c>
      <c r="F910" s="103">
        <v>100</v>
      </c>
      <c r="G910" s="103">
        <v>8</v>
      </c>
      <c r="H910" s="75" t="s">
        <v>7</v>
      </c>
      <c r="I910" s="75" t="s">
        <v>8</v>
      </c>
      <c r="J910" s="75" t="s">
        <v>7</v>
      </c>
    </row>
    <row r="911" spans="1:10" ht="15" customHeight="1" x14ac:dyDescent="0.3">
      <c r="A911" s="75" t="str">
        <f t="shared" si="125"/>
        <v>L25/z/T0971</v>
      </c>
      <c r="B911" s="101" t="s">
        <v>1092</v>
      </c>
      <c r="C911" s="101" t="s">
        <v>1093</v>
      </c>
      <c r="D911" s="102">
        <v>1</v>
      </c>
      <c r="E911" s="101" t="s">
        <v>35</v>
      </c>
      <c r="F911" s="102">
        <f t="shared" ref="F911:F912" si="128">D911</f>
        <v>1</v>
      </c>
      <c r="G911" s="103">
        <v>10</v>
      </c>
      <c r="H911" s="72" t="s">
        <v>7</v>
      </c>
      <c r="I911" s="72" t="s">
        <v>8</v>
      </c>
      <c r="J911" s="72" t="s">
        <v>7</v>
      </c>
    </row>
    <row r="912" spans="1:10" ht="15" customHeight="1" x14ac:dyDescent="0.3">
      <c r="A912" s="75" t="str">
        <f t="shared" si="125"/>
        <v>L25/z/T1411</v>
      </c>
      <c r="B912" s="101" t="s">
        <v>1096</v>
      </c>
      <c r="C912" s="101" t="s">
        <v>1097</v>
      </c>
      <c r="D912" s="102">
        <v>1</v>
      </c>
      <c r="E912" s="101" t="s">
        <v>35</v>
      </c>
      <c r="F912" s="102">
        <f t="shared" si="128"/>
        <v>1</v>
      </c>
      <c r="G912" s="103">
        <v>10</v>
      </c>
      <c r="H912" s="75" t="s">
        <v>7</v>
      </c>
      <c r="I912" s="75" t="s">
        <v>1009</v>
      </c>
      <c r="J912" s="75" t="s">
        <v>7</v>
      </c>
    </row>
    <row r="913" spans="1:10" ht="15" customHeight="1" x14ac:dyDescent="0.3">
      <c r="A913" s="75" t="str">
        <f t="shared" si="125"/>
        <v>L25/z/T141100</v>
      </c>
      <c r="B913" s="101" t="s">
        <v>1096</v>
      </c>
      <c r="C913" s="101" t="s">
        <v>1097</v>
      </c>
      <c r="D913" s="102">
        <v>1</v>
      </c>
      <c r="E913" s="101" t="s">
        <v>35</v>
      </c>
      <c r="F913" s="103">
        <v>100</v>
      </c>
      <c r="G913" s="103">
        <v>8</v>
      </c>
      <c r="H913" s="72" t="s">
        <v>7</v>
      </c>
      <c r="I913" s="72" t="s">
        <v>1009</v>
      </c>
      <c r="J913" s="72" t="s">
        <v>7</v>
      </c>
    </row>
    <row r="914" spans="1:10" ht="15" customHeight="1" x14ac:dyDescent="0.3">
      <c r="A914" s="75" t="str">
        <f t="shared" si="125"/>
        <v>L15/A/z/02100</v>
      </c>
      <c r="B914" s="101" t="s">
        <v>980</v>
      </c>
      <c r="C914" s="101" t="s">
        <v>981</v>
      </c>
      <c r="D914" s="102">
        <v>1</v>
      </c>
      <c r="E914" s="101" t="s">
        <v>35</v>
      </c>
      <c r="F914" s="103">
        <v>100</v>
      </c>
      <c r="G914" s="103">
        <v>12</v>
      </c>
      <c r="H914" s="75" t="s">
        <v>7</v>
      </c>
      <c r="I914" s="75" t="s">
        <v>1009</v>
      </c>
      <c r="J914" s="75" t="s">
        <v>7</v>
      </c>
    </row>
    <row r="915" spans="1:10" ht="15" customHeight="1" x14ac:dyDescent="0.3">
      <c r="A915" s="75" t="str">
        <f t="shared" si="125"/>
        <v>L15/A/z/021</v>
      </c>
      <c r="B915" s="101" t="s">
        <v>980</v>
      </c>
      <c r="C915" s="101" t="s">
        <v>981</v>
      </c>
      <c r="D915" s="102">
        <v>1</v>
      </c>
      <c r="E915" s="101" t="s">
        <v>35</v>
      </c>
      <c r="F915" s="102">
        <f t="shared" ref="F915:F916" si="129">D915</f>
        <v>1</v>
      </c>
      <c r="G915" s="103">
        <v>13</v>
      </c>
      <c r="H915" s="72" t="s">
        <v>7</v>
      </c>
      <c r="I915" s="72" t="s">
        <v>1009</v>
      </c>
      <c r="J915" s="72" t="s">
        <v>7</v>
      </c>
    </row>
    <row r="916" spans="1:10" ht="15" customHeight="1" x14ac:dyDescent="0.3">
      <c r="A916" s="75" t="str">
        <f t="shared" si="125"/>
        <v>L15/A/z/011</v>
      </c>
      <c r="B916" s="101" t="s">
        <v>978</v>
      </c>
      <c r="C916" s="101" t="s">
        <v>979</v>
      </c>
      <c r="D916" s="102">
        <v>1</v>
      </c>
      <c r="E916" s="101" t="s">
        <v>35</v>
      </c>
      <c r="F916" s="102">
        <f t="shared" si="129"/>
        <v>1</v>
      </c>
      <c r="G916" s="103">
        <v>13</v>
      </c>
      <c r="H916" s="75" t="s">
        <v>7</v>
      </c>
      <c r="I916" s="75" t="s">
        <v>1009</v>
      </c>
      <c r="J916" s="75" t="s">
        <v>7</v>
      </c>
    </row>
    <row r="917" spans="1:10" ht="15" customHeight="1" x14ac:dyDescent="0.3">
      <c r="A917" s="75" t="str">
        <f t="shared" si="125"/>
        <v>L15/A/z/01100</v>
      </c>
      <c r="B917" s="101" t="s">
        <v>978</v>
      </c>
      <c r="C917" s="101" t="s">
        <v>979</v>
      </c>
      <c r="D917" s="102">
        <v>1</v>
      </c>
      <c r="E917" s="101" t="s">
        <v>35</v>
      </c>
      <c r="F917" s="103">
        <v>100</v>
      </c>
      <c r="G917" s="103">
        <v>12</v>
      </c>
      <c r="H917" s="72" t="s">
        <v>7</v>
      </c>
      <c r="I917" s="72" t="s">
        <v>1009</v>
      </c>
      <c r="J917" s="72" t="s">
        <v>7</v>
      </c>
    </row>
    <row r="918" spans="1:10" ht="15" customHeight="1" x14ac:dyDescent="0.3">
      <c r="A918" s="75" t="str">
        <f t="shared" si="125"/>
        <v>L15/A/z/03100</v>
      </c>
      <c r="B918" s="101" t="s">
        <v>982</v>
      </c>
      <c r="C918" s="101" t="s">
        <v>983</v>
      </c>
      <c r="D918" s="102">
        <v>1</v>
      </c>
      <c r="E918" s="101" t="s">
        <v>35</v>
      </c>
      <c r="F918" s="103">
        <v>100</v>
      </c>
      <c r="G918" s="103">
        <v>12</v>
      </c>
      <c r="H918" s="75" t="s">
        <v>7</v>
      </c>
      <c r="I918" s="75" t="s">
        <v>1009</v>
      </c>
      <c r="J918" s="75" t="s">
        <v>7</v>
      </c>
    </row>
    <row r="919" spans="1:10" ht="15" customHeight="1" x14ac:dyDescent="0.3">
      <c r="A919" s="75" t="str">
        <f t="shared" si="125"/>
        <v>L15/A/z/031</v>
      </c>
      <c r="B919" s="101" t="s">
        <v>982</v>
      </c>
      <c r="C919" s="101" t="s">
        <v>983</v>
      </c>
      <c r="D919" s="102">
        <v>1</v>
      </c>
      <c r="E919" s="101" t="s">
        <v>35</v>
      </c>
      <c r="F919" s="102">
        <f t="shared" ref="F919:F920" si="130">D919</f>
        <v>1</v>
      </c>
      <c r="G919" s="103">
        <v>13</v>
      </c>
      <c r="H919" s="72" t="s">
        <v>7</v>
      </c>
      <c r="I919" s="72" t="s">
        <v>1009</v>
      </c>
      <c r="J919" s="72" t="s">
        <v>7</v>
      </c>
    </row>
    <row r="920" spans="1:10" ht="15" customHeight="1" x14ac:dyDescent="0.3">
      <c r="A920" s="75" t="str">
        <f t="shared" si="125"/>
        <v>L15/A/p/011</v>
      </c>
      <c r="B920" s="101" t="s">
        <v>966</v>
      </c>
      <c r="C920" s="101" t="s">
        <v>967</v>
      </c>
      <c r="D920" s="102">
        <v>1</v>
      </c>
      <c r="E920" s="101" t="s">
        <v>35</v>
      </c>
      <c r="F920" s="102">
        <f t="shared" si="130"/>
        <v>1</v>
      </c>
      <c r="G920" s="103">
        <v>13</v>
      </c>
      <c r="H920" s="75" t="s">
        <v>7</v>
      </c>
      <c r="I920" s="75" t="s">
        <v>1009</v>
      </c>
      <c r="J920" s="75" t="s">
        <v>7</v>
      </c>
    </row>
    <row r="921" spans="1:10" ht="15" customHeight="1" x14ac:dyDescent="0.3">
      <c r="A921" s="75" t="str">
        <f t="shared" si="125"/>
        <v>L15/A/p/01100</v>
      </c>
      <c r="B921" s="101" t="s">
        <v>966</v>
      </c>
      <c r="C921" s="101" t="s">
        <v>967</v>
      </c>
      <c r="D921" s="102">
        <v>1</v>
      </c>
      <c r="E921" s="101" t="s">
        <v>35</v>
      </c>
      <c r="F921" s="103">
        <v>100</v>
      </c>
      <c r="G921" s="103">
        <v>12</v>
      </c>
      <c r="H921" s="72" t="s">
        <v>7</v>
      </c>
      <c r="I921" s="72" t="s">
        <v>1009</v>
      </c>
      <c r="J921" s="72" t="s">
        <v>7</v>
      </c>
    </row>
    <row r="922" spans="1:10" ht="15" customHeight="1" x14ac:dyDescent="0.3">
      <c r="A922" s="75" t="str">
        <f t="shared" si="125"/>
        <v>L15/A/p/02100</v>
      </c>
      <c r="B922" s="101" t="s">
        <v>968</v>
      </c>
      <c r="C922" s="101" t="s">
        <v>969</v>
      </c>
      <c r="D922" s="102">
        <v>1</v>
      </c>
      <c r="E922" s="101" t="s">
        <v>35</v>
      </c>
      <c r="F922" s="103">
        <v>100</v>
      </c>
      <c r="G922" s="103">
        <v>12</v>
      </c>
      <c r="H922" s="75" t="s">
        <v>7</v>
      </c>
      <c r="I922" s="75" t="s">
        <v>8</v>
      </c>
      <c r="J922" s="75" t="s">
        <v>7</v>
      </c>
    </row>
    <row r="923" spans="1:10" ht="15" customHeight="1" x14ac:dyDescent="0.3">
      <c r="A923" s="75" t="str">
        <f t="shared" si="125"/>
        <v>L15/A/p/021</v>
      </c>
      <c r="B923" s="101" t="s">
        <v>968</v>
      </c>
      <c r="C923" s="101" t="s">
        <v>969</v>
      </c>
      <c r="D923" s="102">
        <v>1</v>
      </c>
      <c r="E923" s="101" t="s">
        <v>35</v>
      </c>
      <c r="F923" s="102">
        <f t="shared" ref="F923:F924" si="131">D923</f>
        <v>1</v>
      </c>
      <c r="G923" s="103">
        <v>13</v>
      </c>
      <c r="H923" s="72" t="s">
        <v>7</v>
      </c>
      <c r="I923" s="72" t="s">
        <v>8</v>
      </c>
      <c r="J923" s="72" t="s">
        <v>7</v>
      </c>
    </row>
    <row r="924" spans="1:10" ht="15" customHeight="1" x14ac:dyDescent="0.3">
      <c r="A924" s="75" t="str">
        <f t="shared" si="125"/>
        <v>L15/A/p/031</v>
      </c>
      <c r="B924" s="101" t="s">
        <v>970</v>
      </c>
      <c r="C924" s="101" t="s">
        <v>971</v>
      </c>
      <c r="D924" s="102">
        <v>1</v>
      </c>
      <c r="E924" s="101" t="s">
        <v>35</v>
      </c>
      <c r="F924" s="102">
        <f t="shared" si="131"/>
        <v>1</v>
      </c>
      <c r="G924" s="103">
        <v>13</v>
      </c>
      <c r="H924" s="75" t="s">
        <v>7</v>
      </c>
      <c r="I924" s="75" t="s">
        <v>8</v>
      </c>
      <c r="J924" s="75" t="s">
        <v>7</v>
      </c>
    </row>
    <row r="925" spans="1:10" ht="15" customHeight="1" x14ac:dyDescent="0.3">
      <c r="A925" s="75" t="str">
        <f t="shared" si="125"/>
        <v>L15/A/p/03100</v>
      </c>
      <c r="B925" s="101" t="s">
        <v>970</v>
      </c>
      <c r="C925" s="101" t="s">
        <v>971</v>
      </c>
      <c r="D925" s="102">
        <v>1</v>
      </c>
      <c r="E925" s="101" t="s">
        <v>35</v>
      </c>
      <c r="F925" s="103">
        <v>100</v>
      </c>
      <c r="G925" s="103">
        <v>12</v>
      </c>
      <c r="H925" s="72" t="s">
        <v>7</v>
      </c>
      <c r="I925" s="72" t="s">
        <v>8</v>
      </c>
      <c r="J925" s="72" t="s">
        <v>7</v>
      </c>
    </row>
    <row r="926" spans="1:10" ht="15" customHeight="1" x14ac:dyDescent="0.3">
      <c r="A926" s="75" t="str">
        <f t="shared" si="125"/>
        <v>L15/A/r/01100</v>
      </c>
      <c r="B926" s="101" t="s">
        <v>972</v>
      </c>
      <c r="C926" s="101" t="s">
        <v>973</v>
      </c>
      <c r="D926" s="102">
        <v>1</v>
      </c>
      <c r="E926" s="101" t="s">
        <v>35</v>
      </c>
      <c r="F926" s="103">
        <v>100</v>
      </c>
      <c r="G926" s="103">
        <v>12</v>
      </c>
      <c r="H926" s="75" t="s">
        <v>7</v>
      </c>
      <c r="I926" s="75" t="s">
        <v>8</v>
      </c>
      <c r="J926" s="75" t="s">
        <v>7</v>
      </c>
    </row>
    <row r="927" spans="1:10" ht="15" customHeight="1" x14ac:dyDescent="0.3">
      <c r="A927" s="75" t="str">
        <f t="shared" si="125"/>
        <v>L15/A/r/011</v>
      </c>
      <c r="B927" s="101" t="s">
        <v>972</v>
      </c>
      <c r="C927" s="101" t="s">
        <v>973</v>
      </c>
      <c r="D927" s="102">
        <v>1</v>
      </c>
      <c r="E927" s="101" t="s">
        <v>35</v>
      </c>
      <c r="F927" s="102">
        <f t="shared" ref="F927:F928" si="132">D927</f>
        <v>1</v>
      </c>
      <c r="G927" s="103">
        <v>13</v>
      </c>
      <c r="H927" s="72" t="s">
        <v>7</v>
      </c>
      <c r="I927" s="72" t="s">
        <v>8</v>
      </c>
      <c r="J927" s="72" t="s">
        <v>7</v>
      </c>
    </row>
    <row r="928" spans="1:10" ht="15" customHeight="1" x14ac:dyDescent="0.3">
      <c r="A928" s="75" t="str">
        <f t="shared" si="125"/>
        <v>L15/A/r/021</v>
      </c>
      <c r="B928" s="101" t="s">
        <v>974</v>
      </c>
      <c r="C928" s="101" t="s">
        <v>975</v>
      </c>
      <c r="D928" s="102">
        <v>1</v>
      </c>
      <c r="E928" s="101" t="s">
        <v>35</v>
      </c>
      <c r="F928" s="102">
        <f t="shared" si="132"/>
        <v>1</v>
      </c>
      <c r="G928" s="103">
        <v>13</v>
      </c>
      <c r="H928" s="75" t="s">
        <v>7</v>
      </c>
      <c r="I928" s="75" t="s">
        <v>8</v>
      </c>
      <c r="J928" s="75" t="s">
        <v>7</v>
      </c>
    </row>
    <row r="929" spans="1:10" ht="15" customHeight="1" x14ac:dyDescent="0.3">
      <c r="A929" s="75" t="str">
        <f t="shared" si="125"/>
        <v>L15/A/r/02100</v>
      </c>
      <c r="B929" s="101" t="s">
        <v>974</v>
      </c>
      <c r="C929" s="101" t="s">
        <v>975</v>
      </c>
      <c r="D929" s="102">
        <v>1</v>
      </c>
      <c r="E929" s="101" t="s">
        <v>35</v>
      </c>
      <c r="F929" s="103">
        <v>100</v>
      </c>
      <c r="G929" s="103">
        <v>12</v>
      </c>
      <c r="H929" s="72" t="s">
        <v>7</v>
      </c>
      <c r="I929" s="72" t="s">
        <v>8</v>
      </c>
      <c r="J929" s="72" t="s">
        <v>7</v>
      </c>
    </row>
    <row r="930" spans="1:10" ht="15" customHeight="1" x14ac:dyDescent="0.3">
      <c r="A930" s="75" t="str">
        <f t="shared" si="125"/>
        <v>L15/A/r/03100</v>
      </c>
      <c r="B930" s="101" t="s">
        <v>976</v>
      </c>
      <c r="C930" s="101" t="s">
        <v>977</v>
      </c>
      <c r="D930" s="102">
        <v>1</v>
      </c>
      <c r="E930" s="101" t="s">
        <v>35</v>
      </c>
      <c r="F930" s="103">
        <v>100</v>
      </c>
      <c r="G930" s="103">
        <v>12</v>
      </c>
      <c r="H930" s="75" t="s">
        <v>7</v>
      </c>
      <c r="I930" s="75" t="s">
        <v>8</v>
      </c>
      <c r="J930" s="75" t="s">
        <v>7</v>
      </c>
    </row>
    <row r="931" spans="1:10" ht="15" customHeight="1" x14ac:dyDescent="0.3">
      <c r="A931" s="75" t="str">
        <f t="shared" si="125"/>
        <v>L15/A/r/031</v>
      </c>
      <c r="B931" s="101" t="s">
        <v>976</v>
      </c>
      <c r="C931" s="101" t="s">
        <v>977</v>
      </c>
      <c r="D931" s="102">
        <v>1</v>
      </c>
      <c r="E931" s="101" t="s">
        <v>35</v>
      </c>
      <c r="F931" s="102">
        <f t="shared" ref="F931:F932" si="133">D931</f>
        <v>1</v>
      </c>
      <c r="G931" s="103">
        <v>13</v>
      </c>
      <c r="H931" s="72" t="s">
        <v>7</v>
      </c>
      <c r="I931" s="72" t="s">
        <v>8</v>
      </c>
      <c r="J931" s="72" t="s">
        <v>7</v>
      </c>
    </row>
    <row r="932" spans="1:10" ht="15" customHeight="1" x14ac:dyDescent="0.3">
      <c r="A932" s="75" t="str">
        <f t="shared" si="125"/>
        <v>L15/B/z/011</v>
      </c>
      <c r="B932" s="101" t="s">
        <v>993</v>
      </c>
      <c r="C932" s="101" t="s">
        <v>979</v>
      </c>
      <c r="D932" s="102">
        <v>1</v>
      </c>
      <c r="E932" s="101" t="s">
        <v>35</v>
      </c>
      <c r="F932" s="102">
        <f t="shared" si="133"/>
        <v>1</v>
      </c>
      <c r="G932" s="103">
        <v>13</v>
      </c>
      <c r="H932" s="75" t="s">
        <v>7</v>
      </c>
      <c r="I932" s="75" t="s">
        <v>8</v>
      </c>
      <c r="J932" s="75" t="s">
        <v>7</v>
      </c>
    </row>
    <row r="933" spans="1:10" ht="15" customHeight="1" x14ac:dyDescent="0.3">
      <c r="A933" s="75" t="str">
        <f t="shared" si="125"/>
        <v>L15/B/z/01100</v>
      </c>
      <c r="B933" s="101" t="s">
        <v>993</v>
      </c>
      <c r="C933" s="101" t="s">
        <v>979</v>
      </c>
      <c r="D933" s="102">
        <v>1</v>
      </c>
      <c r="E933" s="101" t="s">
        <v>35</v>
      </c>
      <c r="F933" s="103">
        <v>100</v>
      </c>
      <c r="G933" s="103">
        <v>12</v>
      </c>
      <c r="H933" s="72" t="s">
        <v>7</v>
      </c>
      <c r="I933" s="72" t="s">
        <v>8</v>
      </c>
      <c r="J933" s="72" t="s">
        <v>7</v>
      </c>
    </row>
    <row r="934" spans="1:10" ht="15" customHeight="1" x14ac:dyDescent="0.3">
      <c r="A934" s="75" t="str">
        <f t="shared" si="125"/>
        <v>L15/B/z/02100</v>
      </c>
      <c r="B934" s="101" t="s">
        <v>994</v>
      </c>
      <c r="C934" s="101" t="s">
        <v>995</v>
      </c>
      <c r="D934" s="102">
        <v>1</v>
      </c>
      <c r="E934" s="101" t="s">
        <v>35</v>
      </c>
      <c r="F934" s="103">
        <v>100</v>
      </c>
      <c r="G934" s="103">
        <v>12</v>
      </c>
      <c r="H934" s="75" t="s">
        <v>7</v>
      </c>
      <c r="I934" s="75" t="s">
        <v>8</v>
      </c>
      <c r="J934" s="75" t="s">
        <v>7</v>
      </c>
    </row>
    <row r="935" spans="1:10" ht="15" customHeight="1" x14ac:dyDescent="0.3">
      <c r="A935" s="75" t="str">
        <f t="shared" si="125"/>
        <v>L15/B/z/021</v>
      </c>
      <c r="B935" s="101" t="s">
        <v>994</v>
      </c>
      <c r="C935" s="101" t="s">
        <v>995</v>
      </c>
      <c r="D935" s="102">
        <v>1</v>
      </c>
      <c r="E935" s="101" t="s">
        <v>35</v>
      </c>
      <c r="F935" s="102">
        <f t="shared" ref="F935:F936" si="134">D935</f>
        <v>1</v>
      </c>
      <c r="G935" s="103">
        <v>13</v>
      </c>
      <c r="H935" s="72" t="s">
        <v>7</v>
      </c>
      <c r="I935" s="72" t="s">
        <v>8</v>
      </c>
      <c r="J935" s="72" t="s">
        <v>7</v>
      </c>
    </row>
    <row r="936" spans="1:10" ht="15" customHeight="1" x14ac:dyDescent="0.3">
      <c r="A936" s="75" t="str">
        <f t="shared" si="125"/>
        <v>L15/B/z/031</v>
      </c>
      <c r="B936" s="101" t="s">
        <v>996</v>
      </c>
      <c r="C936" s="101" t="s">
        <v>983</v>
      </c>
      <c r="D936" s="102">
        <v>1</v>
      </c>
      <c r="E936" s="101" t="s">
        <v>35</v>
      </c>
      <c r="F936" s="102">
        <f t="shared" si="134"/>
        <v>1</v>
      </c>
      <c r="G936" s="103">
        <v>13</v>
      </c>
      <c r="H936" s="75" t="s">
        <v>7</v>
      </c>
      <c r="I936" s="75" t="s">
        <v>8</v>
      </c>
      <c r="J936" s="75" t="s">
        <v>7</v>
      </c>
    </row>
    <row r="937" spans="1:10" ht="15" customHeight="1" x14ac:dyDescent="0.3">
      <c r="A937" s="75" t="str">
        <f t="shared" si="125"/>
        <v>L15/B/z/03100</v>
      </c>
      <c r="B937" s="101" t="s">
        <v>996</v>
      </c>
      <c r="C937" s="101" t="s">
        <v>983</v>
      </c>
      <c r="D937" s="102">
        <v>1</v>
      </c>
      <c r="E937" s="101" t="s">
        <v>35</v>
      </c>
      <c r="F937" s="103">
        <v>100</v>
      </c>
      <c r="G937" s="103">
        <v>12</v>
      </c>
      <c r="H937" s="72" t="s">
        <v>7</v>
      </c>
      <c r="I937" s="72" t="s">
        <v>8</v>
      </c>
      <c r="J937" s="72" t="s">
        <v>7</v>
      </c>
    </row>
    <row r="938" spans="1:10" ht="15" customHeight="1" x14ac:dyDescent="0.3">
      <c r="A938" s="75" t="str">
        <f t="shared" si="125"/>
        <v>L15/B/p/01100</v>
      </c>
      <c r="B938" s="101" t="s">
        <v>984</v>
      </c>
      <c r="C938" s="101" t="s">
        <v>967</v>
      </c>
      <c r="D938" s="102">
        <v>1</v>
      </c>
      <c r="E938" s="101" t="s">
        <v>35</v>
      </c>
      <c r="F938" s="103">
        <v>100</v>
      </c>
      <c r="G938" s="103">
        <v>12</v>
      </c>
      <c r="H938" s="75" t="s">
        <v>7</v>
      </c>
      <c r="I938" s="75" t="s">
        <v>8</v>
      </c>
      <c r="J938" s="75" t="s">
        <v>7</v>
      </c>
    </row>
    <row r="939" spans="1:10" ht="15" customHeight="1" x14ac:dyDescent="0.3">
      <c r="A939" s="75" t="str">
        <f t="shared" si="125"/>
        <v>L15/B/p/011</v>
      </c>
      <c r="B939" s="101" t="s">
        <v>984</v>
      </c>
      <c r="C939" s="101" t="s">
        <v>967</v>
      </c>
      <c r="D939" s="102">
        <v>1</v>
      </c>
      <c r="E939" s="101" t="s">
        <v>35</v>
      </c>
      <c r="F939" s="102">
        <f t="shared" ref="F939:F940" si="135">D939</f>
        <v>1</v>
      </c>
      <c r="G939" s="103">
        <v>13</v>
      </c>
      <c r="H939" s="72" t="s">
        <v>7</v>
      </c>
      <c r="I939" s="72" t="s">
        <v>8</v>
      </c>
      <c r="J939" s="72" t="s">
        <v>7</v>
      </c>
    </row>
    <row r="940" spans="1:10" ht="15" customHeight="1" x14ac:dyDescent="0.3">
      <c r="A940" s="75" t="str">
        <f t="shared" si="125"/>
        <v>L15/B/p/021</v>
      </c>
      <c r="B940" s="101" t="s">
        <v>985</v>
      </c>
      <c r="C940" s="101" t="s">
        <v>969</v>
      </c>
      <c r="D940" s="102">
        <v>1</v>
      </c>
      <c r="E940" s="101" t="s">
        <v>35</v>
      </c>
      <c r="F940" s="102">
        <f t="shared" si="135"/>
        <v>1</v>
      </c>
      <c r="G940" s="103">
        <v>13</v>
      </c>
      <c r="H940" s="75" t="s">
        <v>7</v>
      </c>
      <c r="I940" s="75" t="s">
        <v>8</v>
      </c>
      <c r="J940" s="75" t="s">
        <v>7</v>
      </c>
    </row>
    <row r="941" spans="1:10" ht="15" customHeight="1" x14ac:dyDescent="0.3">
      <c r="A941" s="75" t="str">
        <f t="shared" si="125"/>
        <v>L15/B/p/02100</v>
      </c>
      <c r="B941" s="101" t="s">
        <v>985</v>
      </c>
      <c r="C941" s="101" t="s">
        <v>969</v>
      </c>
      <c r="D941" s="102">
        <v>1</v>
      </c>
      <c r="E941" s="101" t="s">
        <v>35</v>
      </c>
      <c r="F941" s="103">
        <v>100</v>
      </c>
      <c r="G941" s="103">
        <v>12</v>
      </c>
      <c r="H941" s="72" t="s">
        <v>7</v>
      </c>
      <c r="I941" s="72" t="s">
        <v>8</v>
      </c>
      <c r="J941" s="72" t="s">
        <v>7</v>
      </c>
    </row>
    <row r="942" spans="1:10" ht="15" customHeight="1" x14ac:dyDescent="0.3">
      <c r="A942" s="75" t="str">
        <f t="shared" si="125"/>
        <v>L15/B/p/03100</v>
      </c>
      <c r="B942" s="101" t="s">
        <v>986</v>
      </c>
      <c r="C942" s="101" t="s">
        <v>971</v>
      </c>
      <c r="D942" s="102">
        <v>1</v>
      </c>
      <c r="E942" s="101" t="s">
        <v>35</v>
      </c>
      <c r="F942" s="103">
        <v>100</v>
      </c>
      <c r="G942" s="103">
        <v>12</v>
      </c>
      <c r="H942" s="75" t="s">
        <v>7</v>
      </c>
      <c r="I942" s="75" t="s">
        <v>8</v>
      </c>
      <c r="J942" s="75" t="s">
        <v>7</v>
      </c>
    </row>
    <row r="943" spans="1:10" ht="15" customHeight="1" x14ac:dyDescent="0.3">
      <c r="A943" s="75" t="str">
        <f t="shared" si="125"/>
        <v>L15/B/p/031</v>
      </c>
      <c r="B943" s="101" t="s">
        <v>986</v>
      </c>
      <c r="C943" s="101" t="s">
        <v>971</v>
      </c>
      <c r="D943" s="102">
        <v>1</v>
      </c>
      <c r="E943" s="101" t="s">
        <v>35</v>
      </c>
      <c r="F943" s="102">
        <f t="shared" ref="F943:F944" si="136">D943</f>
        <v>1</v>
      </c>
      <c r="G943" s="103">
        <v>13</v>
      </c>
      <c r="H943" s="72" t="s">
        <v>7</v>
      </c>
      <c r="I943" s="72" t="s">
        <v>8</v>
      </c>
      <c r="J943" s="72" t="s">
        <v>7</v>
      </c>
    </row>
    <row r="944" spans="1:10" ht="15" customHeight="1" x14ac:dyDescent="0.3">
      <c r="A944" s="75" t="str">
        <f t="shared" si="125"/>
        <v>L15/B/r/011</v>
      </c>
      <c r="B944" s="101" t="s">
        <v>987</v>
      </c>
      <c r="C944" s="101" t="s">
        <v>988</v>
      </c>
      <c r="D944" s="102">
        <v>1</v>
      </c>
      <c r="E944" s="101" t="s">
        <v>35</v>
      </c>
      <c r="F944" s="102">
        <f t="shared" si="136"/>
        <v>1</v>
      </c>
      <c r="G944" s="103">
        <v>13</v>
      </c>
      <c r="H944" s="75" t="s">
        <v>7</v>
      </c>
      <c r="I944" s="75" t="s">
        <v>8</v>
      </c>
      <c r="J944" s="75" t="s">
        <v>7</v>
      </c>
    </row>
    <row r="945" spans="1:10" ht="15" customHeight="1" x14ac:dyDescent="0.3">
      <c r="A945" s="75" t="str">
        <f t="shared" si="125"/>
        <v>L15/B/r/01100</v>
      </c>
      <c r="B945" s="101" t="s">
        <v>987</v>
      </c>
      <c r="C945" s="101" t="s">
        <v>988</v>
      </c>
      <c r="D945" s="102">
        <v>1</v>
      </c>
      <c r="E945" s="101" t="s">
        <v>35</v>
      </c>
      <c r="F945" s="103">
        <v>100</v>
      </c>
      <c r="G945" s="103">
        <v>12</v>
      </c>
      <c r="H945" s="72" t="s">
        <v>7</v>
      </c>
      <c r="I945" s="72" t="s">
        <v>8</v>
      </c>
      <c r="J945" s="72" t="s">
        <v>7</v>
      </c>
    </row>
    <row r="946" spans="1:10" ht="15" customHeight="1" x14ac:dyDescent="0.3">
      <c r="A946" s="75" t="str">
        <f t="shared" si="125"/>
        <v>L15/B/r/02100</v>
      </c>
      <c r="B946" s="101" t="s">
        <v>989</v>
      </c>
      <c r="C946" s="101" t="s">
        <v>990</v>
      </c>
      <c r="D946" s="102">
        <v>1</v>
      </c>
      <c r="E946" s="101" t="s">
        <v>35</v>
      </c>
      <c r="F946" s="103">
        <v>100</v>
      </c>
      <c r="G946" s="103">
        <v>12</v>
      </c>
      <c r="H946" s="75" t="s">
        <v>7</v>
      </c>
      <c r="I946" s="75" t="s">
        <v>8</v>
      </c>
      <c r="J946" s="75" t="s">
        <v>7</v>
      </c>
    </row>
    <row r="947" spans="1:10" ht="15" customHeight="1" x14ac:dyDescent="0.3">
      <c r="A947" s="75" t="str">
        <f t="shared" si="125"/>
        <v>L15/B/r/021</v>
      </c>
      <c r="B947" s="101" t="s">
        <v>989</v>
      </c>
      <c r="C947" s="101" t="s">
        <v>990</v>
      </c>
      <c r="D947" s="102">
        <v>1</v>
      </c>
      <c r="E947" s="101" t="s">
        <v>35</v>
      </c>
      <c r="F947" s="102">
        <f>D947</f>
        <v>1</v>
      </c>
      <c r="G947" s="103">
        <v>13</v>
      </c>
      <c r="H947" s="72" t="s">
        <v>7</v>
      </c>
      <c r="I947" s="72" t="s">
        <v>8</v>
      </c>
      <c r="J947" s="72" t="s">
        <v>7</v>
      </c>
    </row>
    <row r="948" spans="1:10" ht="15" customHeight="1" x14ac:dyDescent="0.3">
      <c r="A948" s="75" t="str">
        <f t="shared" si="125"/>
        <v>L15/B/r/03100</v>
      </c>
      <c r="B948" s="101" t="s">
        <v>991</v>
      </c>
      <c r="C948" s="101" t="s">
        <v>992</v>
      </c>
      <c r="D948" s="102">
        <v>1</v>
      </c>
      <c r="E948" s="101" t="s">
        <v>35</v>
      </c>
      <c r="F948" s="103">
        <v>100</v>
      </c>
      <c r="G948" s="103">
        <v>12</v>
      </c>
      <c r="H948" s="75" t="s">
        <v>7</v>
      </c>
      <c r="I948" s="75" t="s">
        <v>8</v>
      </c>
      <c r="J948" s="75" t="s">
        <v>7</v>
      </c>
    </row>
    <row r="949" spans="1:10" ht="15" customHeight="1" x14ac:dyDescent="0.3">
      <c r="A949" s="75" t="str">
        <f t="shared" si="125"/>
        <v>L15/B/r/031</v>
      </c>
      <c r="B949" s="101" t="s">
        <v>991</v>
      </c>
      <c r="C949" s="101" t="s">
        <v>992</v>
      </c>
      <c r="D949" s="102">
        <v>1</v>
      </c>
      <c r="E949" s="101" t="s">
        <v>35</v>
      </c>
      <c r="F949" s="102">
        <f t="shared" ref="F949:F957" si="137">D949</f>
        <v>1</v>
      </c>
      <c r="G949" s="103">
        <v>13</v>
      </c>
      <c r="H949" s="72" t="s">
        <v>7</v>
      </c>
      <c r="I949" s="72" t="s">
        <v>8</v>
      </c>
      <c r="J949" s="72" t="s">
        <v>7</v>
      </c>
    </row>
    <row r="950" spans="1:10" ht="15" customHeight="1" x14ac:dyDescent="0.3">
      <c r="A950" s="75" t="str">
        <f t="shared" si="125"/>
        <v>L220/s/031</v>
      </c>
      <c r="B950" s="101" t="s">
        <v>1058</v>
      </c>
      <c r="C950" s="101" t="s">
        <v>1059</v>
      </c>
      <c r="D950" s="102">
        <v>1</v>
      </c>
      <c r="E950" s="101" t="s">
        <v>314</v>
      </c>
      <c r="F950" s="102">
        <f t="shared" si="137"/>
        <v>1</v>
      </c>
      <c r="G950" s="103">
        <v>27</v>
      </c>
      <c r="H950" s="75" t="s">
        <v>7</v>
      </c>
      <c r="I950" s="75" t="s">
        <v>8</v>
      </c>
      <c r="J950" s="75" t="s">
        <v>7</v>
      </c>
    </row>
    <row r="951" spans="1:10" ht="15" customHeight="1" x14ac:dyDescent="0.3">
      <c r="A951" s="75" t="str">
        <f t="shared" si="125"/>
        <v>L11/s/Nat1</v>
      </c>
      <c r="B951" s="101" t="s">
        <v>946</v>
      </c>
      <c r="C951" s="101" t="s">
        <v>947</v>
      </c>
      <c r="D951" s="102">
        <v>1</v>
      </c>
      <c r="E951" s="101" t="s">
        <v>314</v>
      </c>
      <c r="F951" s="102">
        <f t="shared" si="137"/>
        <v>1</v>
      </c>
      <c r="G951" s="103">
        <v>77</v>
      </c>
      <c r="H951" s="72" t="s">
        <v>7</v>
      </c>
      <c r="I951" s="72" t="s">
        <v>8</v>
      </c>
      <c r="J951" s="72" t="s">
        <v>7</v>
      </c>
    </row>
    <row r="952" spans="1:10" ht="15" customHeight="1" x14ac:dyDescent="0.3">
      <c r="A952" s="75" t="str">
        <f t="shared" si="125"/>
        <v>L10/s/Nat1</v>
      </c>
      <c r="B952" s="101" t="s">
        <v>938</v>
      </c>
      <c r="C952" s="101" t="s">
        <v>939</v>
      </c>
      <c r="D952" s="102">
        <v>1</v>
      </c>
      <c r="E952" s="101" t="s">
        <v>314</v>
      </c>
      <c r="F952" s="102">
        <f t="shared" si="137"/>
        <v>1</v>
      </c>
      <c r="G952" s="103">
        <v>77</v>
      </c>
      <c r="H952" s="75" t="s">
        <v>7</v>
      </c>
      <c r="I952" s="75" t="s">
        <v>8</v>
      </c>
      <c r="J952" s="75" t="s">
        <v>7</v>
      </c>
    </row>
    <row r="953" spans="1:10" ht="15" customHeight="1" x14ac:dyDescent="0.3">
      <c r="A953" s="75" t="str">
        <f t="shared" si="125"/>
        <v>L11/s/Al1</v>
      </c>
      <c r="B953" s="101" t="s">
        <v>944</v>
      </c>
      <c r="C953" s="101" t="s">
        <v>945</v>
      </c>
      <c r="D953" s="102">
        <v>1</v>
      </c>
      <c r="E953" s="101" t="s">
        <v>314</v>
      </c>
      <c r="F953" s="102">
        <f t="shared" si="137"/>
        <v>1</v>
      </c>
      <c r="G953" s="103">
        <v>77</v>
      </c>
      <c r="H953" s="72" t="s">
        <v>7</v>
      </c>
      <c r="I953" s="72" t="s">
        <v>8</v>
      </c>
      <c r="J953" s="72" t="s">
        <v>7</v>
      </c>
    </row>
    <row r="954" spans="1:10" ht="15" customHeight="1" x14ac:dyDescent="0.3">
      <c r="A954" s="75" t="str">
        <f t="shared" si="125"/>
        <v>L11/s/Ne1</v>
      </c>
      <c r="B954" s="101" t="s">
        <v>948</v>
      </c>
      <c r="C954" s="101" t="s">
        <v>949</v>
      </c>
      <c r="D954" s="102">
        <v>1</v>
      </c>
      <c r="E954" s="101" t="s">
        <v>314</v>
      </c>
      <c r="F954" s="102">
        <f t="shared" si="137"/>
        <v>1</v>
      </c>
      <c r="G954" s="103">
        <v>77</v>
      </c>
      <c r="H954" s="75" t="s">
        <v>7</v>
      </c>
      <c r="I954" s="75" t="s">
        <v>8</v>
      </c>
      <c r="J954" s="75" t="s">
        <v>7</v>
      </c>
    </row>
    <row r="955" spans="1:10" ht="15" customHeight="1" x14ac:dyDescent="0.3">
      <c r="A955" s="75" t="str">
        <f t="shared" si="125"/>
        <v>L10/s/Al1</v>
      </c>
      <c r="B955" s="101" t="s">
        <v>936</v>
      </c>
      <c r="C955" s="101" t="s">
        <v>937</v>
      </c>
      <c r="D955" s="102">
        <v>1</v>
      </c>
      <c r="E955" s="101" t="s">
        <v>314</v>
      </c>
      <c r="F955" s="102">
        <f t="shared" si="137"/>
        <v>1</v>
      </c>
      <c r="G955" s="103">
        <v>77</v>
      </c>
      <c r="H955" s="72" t="s">
        <v>7</v>
      </c>
      <c r="I955" s="72" t="s">
        <v>8</v>
      </c>
      <c r="J955" s="72" t="s">
        <v>7</v>
      </c>
    </row>
    <row r="956" spans="1:10" ht="15" customHeight="1" x14ac:dyDescent="0.3">
      <c r="A956" s="75" t="str">
        <f t="shared" si="125"/>
        <v>L10/s/Ne1</v>
      </c>
      <c r="B956" s="101" t="s">
        <v>940</v>
      </c>
      <c r="C956" s="101" t="s">
        <v>941</v>
      </c>
      <c r="D956" s="102">
        <v>1</v>
      </c>
      <c r="E956" s="101" t="s">
        <v>314</v>
      </c>
      <c r="F956" s="102">
        <f t="shared" si="137"/>
        <v>1</v>
      </c>
      <c r="G956" s="103">
        <v>77</v>
      </c>
      <c r="H956" s="75" t="s">
        <v>7</v>
      </c>
      <c r="I956" s="75" t="s">
        <v>8</v>
      </c>
      <c r="J956" s="75" t="s">
        <v>7</v>
      </c>
    </row>
    <row r="957" spans="1:10" ht="15" customHeight="1" x14ac:dyDescent="0.3">
      <c r="A957" s="75" t="str">
        <f t="shared" si="125"/>
        <v>L15/z/st1</v>
      </c>
      <c r="B957" s="101" t="s">
        <v>1005</v>
      </c>
      <c r="C957" s="101" t="s">
        <v>1006</v>
      </c>
      <c r="D957" s="102">
        <v>1</v>
      </c>
      <c r="E957" s="101" t="s">
        <v>35</v>
      </c>
      <c r="F957" s="102">
        <f t="shared" si="137"/>
        <v>1</v>
      </c>
      <c r="G957" s="103">
        <v>12</v>
      </c>
      <c r="H957" s="72" t="s">
        <v>7</v>
      </c>
      <c r="I957" s="72" t="s">
        <v>8</v>
      </c>
      <c r="J957" s="72" t="s">
        <v>7</v>
      </c>
    </row>
    <row r="958" spans="1:10" ht="15" customHeight="1" x14ac:dyDescent="0.3">
      <c r="A958" s="75" t="str">
        <f t="shared" si="125"/>
        <v>L15/z/st100</v>
      </c>
      <c r="B958" s="101" t="s">
        <v>1005</v>
      </c>
      <c r="C958" s="101" t="s">
        <v>1006</v>
      </c>
      <c r="D958" s="102">
        <v>1</v>
      </c>
      <c r="E958" s="101" t="s">
        <v>35</v>
      </c>
      <c r="F958" s="103">
        <v>100</v>
      </c>
      <c r="G958" s="103">
        <v>10</v>
      </c>
      <c r="H958" s="75" t="s">
        <v>7</v>
      </c>
      <c r="I958" s="75" t="s">
        <v>8</v>
      </c>
      <c r="J958" s="75" t="s">
        <v>7</v>
      </c>
    </row>
    <row r="959" spans="1:10" ht="15" customHeight="1" x14ac:dyDescent="0.3">
      <c r="A959" s="75" t="str">
        <f t="shared" si="125"/>
        <v>L15/r/st100</v>
      </c>
      <c r="B959" s="101" t="s">
        <v>999</v>
      </c>
      <c r="C959" s="101" t="s">
        <v>1000</v>
      </c>
      <c r="D959" s="102">
        <v>1</v>
      </c>
      <c r="E959" s="101" t="s">
        <v>35</v>
      </c>
      <c r="F959" s="103">
        <v>100</v>
      </c>
      <c r="G959" s="103">
        <v>10</v>
      </c>
      <c r="H959" s="72" t="s">
        <v>7</v>
      </c>
      <c r="I959" s="72" t="s">
        <v>8</v>
      </c>
      <c r="J959" s="72" t="s">
        <v>7</v>
      </c>
    </row>
    <row r="960" spans="1:10" ht="15" customHeight="1" x14ac:dyDescent="0.3">
      <c r="A960" s="75" t="str">
        <f t="shared" si="125"/>
        <v>L15/r/st1</v>
      </c>
      <c r="B960" s="101" t="s">
        <v>999</v>
      </c>
      <c r="C960" s="101" t="s">
        <v>1000</v>
      </c>
      <c r="D960" s="102">
        <v>1</v>
      </c>
      <c r="E960" s="101" t="s">
        <v>35</v>
      </c>
      <c r="F960" s="102">
        <f t="shared" ref="F960:F961" si="138">D960</f>
        <v>1</v>
      </c>
      <c r="G960" s="103">
        <v>12</v>
      </c>
      <c r="H960" s="75" t="s">
        <v>7</v>
      </c>
      <c r="I960" s="75" t="s">
        <v>8</v>
      </c>
      <c r="J960" s="75" t="s">
        <v>7</v>
      </c>
    </row>
    <row r="961" spans="1:10" ht="15" customHeight="1" x14ac:dyDescent="0.3">
      <c r="A961" s="75" t="str">
        <f t="shared" si="125"/>
        <v>L15/p/st1</v>
      </c>
      <c r="B961" s="101" t="s">
        <v>997</v>
      </c>
      <c r="C961" s="101" t="s">
        <v>998</v>
      </c>
      <c r="D961" s="102">
        <v>1</v>
      </c>
      <c r="E961" s="101" t="s">
        <v>35</v>
      </c>
      <c r="F961" s="102">
        <f t="shared" si="138"/>
        <v>1</v>
      </c>
      <c r="G961" s="103">
        <v>12</v>
      </c>
      <c r="H961" s="72" t="s">
        <v>7</v>
      </c>
      <c r="I961" s="72" t="s">
        <v>8</v>
      </c>
      <c r="J961" s="72" t="s">
        <v>7</v>
      </c>
    </row>
    <row r="962" spans="1:10" ht="15" customHeight="1" x14ac:dyDescent="0.3">
      <c r="A962" s="75" t="str">
        <f t="shared" si="125"/>
        <v>L15/p/st100</v>
      </c>
      <c r="B962" s="101" t="s">
        <v>997</v>
      </c>
      <c r="C962" s="101" t="s">
        <v>998</v>
      </c>
      <c r="D962" s="102">
        <v>1</v>
      </c>
      <c r="E962" s="101" t="s">
        <v>35</v>
      </c>
      <c r="F962" s="103">
        <v>100</v>
      </c>
      <c r="G962" s="103">
        <v>10</v>
      </c>
      <c r="H962" s="75" t="s">
        <v>7</v>
      </c>
      <c r="I962" s="75" t="s">
        <v>8</v>
      </c>
      <c r="J962" s="75" t="s">
        <v>7</v>
      </c>
    </row>
    <row r="963" spans="1:10" ht="15" customHeight="1" x14ac:dyDescent="0.3">
      <c r="A963" s="75" t="str">
        <f t="shared" si="125"/>
        <v>L15/v/st100</v>
      </c>
      <c r="B963" s="101" t="s">
        <v>1003</v>
      </c>
      <c r="C963" s="101" t="s">
        <v>1004</v>
      </c>
      <c r="D963" s="102">
        <v>1</v>
      </c>
      <c r="E963" s="101" t="s">
        <v>35</v>
      </c>
      <c r="F963" s="103">
        <v>100</v>
      </c>
      <c r="G963" s="103">
        <v>10</v>
      </c>
      <c r="H963" s="72" t="s">
        <v>7</v>
      </c>
      <c r="I963" s="72" t="s">
        <v>8</v>
      </c>
      <c r="J963" s="72" t="s">
        <v>7</v>
      </c>
    </row>
    <row r="964" spans="1:10" ht="15" customHeight="1" x14ac:dyDescent="0.3">
      <c r="A964" s="75" t="str">
        <f t="shared" si="125"/>
        <v>L15/v/st1</v>
      </c>
      <c r="B964" s="101" t="s">
        <v>1003</v>
      </c>
      <c r="C964" s="101" t="s">
        <v>1004</v>
      </c>
      <c r="D964" s="102">
        <v>1</v>
      </c>
      <c r="E964" s="101" t="s">
        <v>35</v>
      </c>
      <c r="F964" s="102">
        <f t="shared" ref="F964:F965" si="139">D964</f>
        <v>1</v>
      </c>
      <c r="G964" s="103">
        <v>12</v>
      </c>
      <c r="H964" s="75" t="s">
        <v>7</v>
      </c>
      <c r="I964" s="75" t="s">
        <v>8</v>
      </c>
      <c r="J964" s="75" t="s">
        <v>7</v>
      </c>
    </row>
    <row r="965" spans="1:10" ht="15" customHeight="1" x14ac:dyDescent="0.3">
      <c r="A965" s="75" t="str">
        <f t="shared" ref="A965:A1028" si="140">_xlfn.CONCAT(B965,F965)</f>
        <v>L15/s/st1</v>
      </c>
      <c r="B965" s="101" t="s">
        <v>1001</v>
      </c>
      <c r="C965" s="101" t="s">
        <v>1002</v>
      </c>
      <c r="D965" s="102">
        <v>1</v>
      </c>
      <c r="E965" s="101" t="s">
        <v>35</v>
      </c>
      <c r="F965" s="102">
        <f t="shared" si="139"/>
        <v>1</v>
      </c>
      <c r="G965" s="103">
        <v>12</v>
      </c>
      <c r="H965" s="72" t="s">
        <v>7</v>
      </c>
      <c r="I965" s="72" t="s">
        <v>8</v>
      </c>
      <c r="J965" s="72" t="s">
        <v>7</v>
      </c>
    </row>
    <row r="966" spans="1:10" ht="15" customHeight="1" x14ac:dyDescent="0.3">
      <c r="A966" s="75" t="str">
        <f t="shared" si="140"/>
        <v>L15/s/st100</v>
      </c>
      <c r="B966" s="101" t="s">
        <v>1001</v>
      </c>
      <c r="C966" s="101" t="s">
        <v>1002</v>
      </c>
      <c r="D966" s="102">
        <v>1</v>
      </c>
      <c r="E966" s="101" t="s">
        <v>35</v>
      </c>
      <c r="F966" s="103">
        <v>100</v>
      </c>
      <c r="G966" s="103">
        <v>10</v>
      </c>
      <c r="H966" s="75" t="s">
        <v>7</v>
      </c>
      <c r="I966" s="75" t="s">
        <v>8</v>
      </c>
      <c r="J966" s="75" t="s">
        <v>7</v>
      </c>
    </row>
    <row r="967" spans="1:10" ht="15" customHeight="1" x14ac:dyDescent="0.3">
      <c r="A967" s="75" t="str">
        <f t="shared" si="140"/>
        <v>L32/s/041</v>
      </c>
      <c r="B967" s="101" t="s">
        <v>1104</v>
      </c>
      <c r="C967" s="101" t="s">
        <v>1105</v>
      </c>
      <c r="D967" s="102">
        <v>1</v>
      </c>
      <c r="E967" s="101" t="s">
        <v>314</v>
      </c>
      <c r="F967" s="102">
        <f t="shared" ref="F967:F1004" si="141">D967</f>
        <v>1</v>
      </c>
      <c r="G967" s="103">
        <v>27</v>
      </c>
      <c r="H967" s="72" t="s">
        <v>7</v>
      </c>
      <c r="I967" s="72" t="s">
        <v>8</v>
      </c>
      <c r="J967" s="72" t="s">
        <v>7</v>
      </c>
    </row>
    <row r="968" spans="1:10" ht="15" customHeight="1" x14ac:dyDescent="0.3">
      <c r="A968" s="75" t="str">
        <f t="shared" si="140"/>
        <v>L32/s/021</v>
      </c>
      <c r="B968" s="101" t="s">
        <v>1100</v>
      </c>
      <c r="C968" s="101" t="s">
        <v>1101</v>
      </c>
      <c r="D968" s="102">
        <v>1</v>
      </c>
      <c r="E968" s="101" t="s">
        <v>314</v>
      </c>
      <c r="F968" s="102">
        <f t="shared" si="141"/>
        <v>1</v>
      </c>
      <c r="G968" s="103">
        <v>27</v>
      </c>
      <c r="H968" s="75" t="s">
        <v>7</v>
      </c>
      <c r="I968" s="75" t="s">
        <v>8</v>
      </c>
      <c r="J968" s="75" t="s">
        <v>7</v>
      </c>
    </row>
    <row r="969" spans="1:10" ht="15" customHeight="1" x14ac:dyDescent="0.3">
      <c r="A969" s="75" t="str">
        <f t="shared" si="140"/>
        <v>L32/s/131</v>
      </c>
      <c r="B969" s="101" t="s">
        <v>1106</v>
      </c>
      <c r="C969" s="101" t="s">
        <v>1107</v>
      </c>
      <c r="D969" s="102">
        <v>1</v>
      </c>
      <c r="E969" s="101" t="s">
        <v>314</v>
      </c>
      <c r="F969" s="102">
        <f t="shared" si="141"/>
        <v>1</v>
      </c>
      <c r="G969" s="103">
        <v>27</v>
      </c>
      <c r="H969" s="72" t="s">
        <v>7</v>
      </c>
      <c r="I969" s="72" t="s">
        <v>8</v>
      </c>
      <c r="J969" s="72" t="s">
        <v>7</v>
      </c>
    </row>
    <row r="970" spans="1:10" ht="15" customHeight="1" x14ac:dyDescent="0.3">
      <c r="A970" s="75" t="str">
        <f t="shared" si="140"/>
        <v>L32/s/031</v>
      </c>
      <c r="B970" s="101" t="s">
        <v>1102</v>
      </c>
      <c r="C970" s="101" t="s">
        <v>1103</v>
      </c>
      <c r="D970" s="102">
        <v>1</v>
      </c>
      <c r="E970" s="101" t="s">
        <v>314</v>
      </c>
      <c r="F970" s="102">
        <f t="shared" si="141"/>
        <v>1</v>
      </c>
      <c r="G970" s="103">
        <v>27</v>
      </c>
      <c r="H970" s="75" t="s">
        <v>7</v>
      </c>
      <c r="I970" s="75" t="s">
        <v>8</v>
      </c>
      <c r="J970" s="75" t="s">
        <v>7</v>
      </c>
    </row>
    <row r="971" spans="1:10" ht="15" customHeight="1" x14ac:dyDescent="0.3">
      <c r="A971" s="75" t="str">
        <f t="shared" si="140"/>
        <v>L11/s/031</v>
      </c>
      <c r="B971" s="101" t="s">
        <v>942</v>
      </c>
      <c r="C971" s="101" t="s">
        <v>943</v>
      </c>
      <c r="D971" s="102">
        <v>1</v>
      </c>
      <c r="E971" s="101" t="s">
        <v>314</v>
      </c>
      <c r="F971" s="102">
        <f t="shared" si="141"/>
        <v>1</v>
      </c>
      <c r="G971" s="103">
        <v>24</v>
      </c>
      <c r="H971" s="72" t="s">
        <v>7</v>
      </c>
      <c r="I971" s="72" t="s">
        <v>8</v>
      </c>
      <c r="J971" s="72" t="s">
        <v>7</v>
      </c>
    </row>
    <row r="972" spans="1:10" ht="15" customHeight="1" x14ac:dyDescent="0.3">
      <c r="A972" s="75" t="str">
        <f t="shared" si="140"/>
        <v>L10/s/031</v>
      </c>
      <c r="B972" s="101" t="s">
        <v>934</v>
      </c>
      <c r="C972" s="101" t="s">
        <v>935</v>
      </c>
      <c r="D972" s="102">
        <v>1</v>
      </c>
      <c r="E972" s="101" t="s">
        <v>314</v>
      </c>
      <c r="F972" s="102">
        <f t="shared" si="141"/>
        <v>1</v>
      </c>
      <c r="G972" s="103">
        <v>24</v>
      </c>
      <c r="H972" s="75" t="s">
        <v>7</v>
      </c>
      <c r="I972" s="75" t="s">
        <v>8</v>
      </c>
      <c r="J972" s="75" t="s">
        <v>7</v>
      </c>
    </row>
    <row r="973" spans="1:10" ht="15" customHeight="1" x14ac:dyDescent="0.3">
      <c r="A973" s="75" t="str">
        <f t="shared" si="140"/>
        <v>L220/s/741</v>
      </c>
      <c r="B973" s="101" t="s">
        <v>1060</v>
      </c>
      <c r="C973" s="101" t="s">
        <v>1061</v>
      </c>
      <c r="D973" s="102">
        <v>1</v>
      </c>
      <c r="E973" s="101" t="s">
        <v>314</v>
      </c>
      <c r="F973" s="102">
        <f t="shared" si="141"/>
        <v>1</v>
      </c>
      <c r="G973" s="103">
        <v>27</v>
      </c>
      <c r="H973" s="72" t="s">
        <v>7</v>
      </c>
      <c r="I973" s="72" t="s">
        <v>8</v>
      </c>
      <c r="J973" s="72" t="s">
        <v>7</v>
      </c>
    </row>
    <row r="974" spans="1:10" ht="15" customHeight="1" x14ac:dyDescent="0.3">
      <c r="A974" s="75" t="str">
        <f t="shared" si="140"/>
        <v>L40/b/Al1</v>
      </c>
      <c r="B974" s="101" t="s">
        <v>1116</v>
      </c>
      <c r="C974" s="101" t="s">
        <v>1117</v>
      </c>
      <c r="D974" s="102">
        <v>1</v>
      </c>
      <c r="E974" s="101" t="s">
        <v>314</v>
      </c>
      <c r="F974" s="102">
        <f t="shared" si="141"/>
        <v>1</v>
      </c>
      <c r="G974" s="103">
        <v>214</v>
      </c>
      <c r="H974" s="75" t="s">
        <v>7</v>
      </c>
      <c r="I974" s="75" t="s">
        <v>8</v>
      </c>
      <c r="J974" s="75" t="s">
        <v>7</v>
      </c>
    </row>
    <row r="975" spans="1:10" ht="15" customHeight="1" x14ac:dyDescent="0.3">
      <c r="A975" s="75" t="str">
        <f t="shared" si="140"/>
        <v>L40/a/Al1</v>
      </c>
      <c r="B975" s="101" t="s">
        <v>1110</v>
      </c>
      <c r="C975" s="101" t="s">
        <v>1111</v>
      </c>
      <c r="D975" s="102">
        <v>1</v>
      </c>
      <c r="E975" s="101" t="s">
        <v>314</v>
      </c>
      <c r="F975" s="102">
        <f t="shared" si="141"/>
        <v>1</v>
      </c>
      <c r="G975" s="103">
        <v>214</v>
      </c>
      <c r="H975" s="72" t="s">
        <v>7</v>
      </c>
      <c r="I975" s="72" t="s">
        <v>8</v>
      </c>
      <c r="J975" s="72" t="s">
        <v>7</v>
      </c>
    </row>
    <row r="976" spans="1:10" ht="15" customHeight="1" x14ac:dyDescent="0.3">
      <c r="A976" s="75" t="str">
        <f t="shared" si="140"/>
        <v>L40/b/Ne1</v>
      </c>
      <c r="B976" s="101" t="s">
        <v>1120</v>
      </c>
      <c r="C976" s="101" t="s">
        <v>1121</v>
      </c>
      <c r="D976" s="102">
        <v>1</v>
      </c>
      <c r="E976" s="101" t="s">
        <v>314</v>
      </c>
      <c r="F976" s="102">
        <f t="shared" si="141"/>
        <v>1</v>
      </c>
      <c r="G976" s="103">
        <v>214</v>
      </c>
      <c r="H976" s="75" t="s">
        <v>7</v>
      </c>
      <c r="I976" s="75" t="s">
        <v>8</v>
      </c>
      <c r="J976" s="75" t="s">
        <v>7</v>
      </c>
    </row>
    <row r="977" spans="1:10" ht="15" customHeight="1" x14ac:dyDescent="0.3">
      <c r="A977" s="75" t="str">
        <f t="shared" si="140"/>
        <v>L40/a/Ne1</v>
      </c>
      <c r="B977" s="101" t="s">
        <v>1114</v>
      </c>
      <c r="C977" s="101" t="s">
        <v>1115</v>
      </c>
      <c r="D977" s="102">
        <v>1</v>
      </c>
      <c r="E977" s="101" t="s">
        <v>314</v>
      </c>
      <c r="F977" s="102">
        <f t="shared" si="141"/>
        <v>1</v>
      </c>
      <c r="G977" s="103">
        <v>214</v>
      </c>
      <c r="H977" s="72" t="s">
        <v>7</v>
      </c>
      <c r="I977" s="72" t="s">
        <v>8</v>
      </c>
      <c r="J977" s="72" t="s">
        <v>7</v>
      </c>
    </row>
    <row r="978" spans="1:10" ht="15" customHeight="1" x14ac:dyDescent="0.3">
      <c r="A978" s="75" t="str">
        <f t="shared" si="140"/>
        <v>L40/a/Nat1</v>
      </c>
      <c r="B978" s="101" t="s">
        <v>1112</v>
      </c>
      <c r="C978" s="101" t="s">
        <v>1113</v>
      </c>
      <c r="D978" s="102">
        <v>1</v>
      </c>
      <c r="E978" s="101" t="s">
        <v>314</v>
      </c>
      <c r="F978" s="102">
        <f t="shared" si="141"/>
        <v>1</v>
      </c>
      <c r="G978" s="103">
        <v>214</v>
      </c>
      <c r="H978" s="75" t="s">
        <v>7</v>
      </c>
      <c r="I978" s="75" t="s">
        <v>8</v>
      </c>
      <c r="J978" s="75" t="s">
        <v>7</v>
      </c>
    </row>
    <row r="979" spans="1:10" ht="15" customHeight="1" x14ac:dyDescent="0.3">
      <c r="A979" s="75" t="str">
        <f t="shared" si="140"/>
        <v>L34/s/031</v>
      </c>
      <c r="B979" s="101" t="s">
        <v>1108</v>
      </c>
      <c r="C979" s="101" t="s">
        <v>1109</v>
      </c>
      <c r="D979" s="102">
        <v>1</v>
      </c>
      <c r="E979" s="101" t="s">
        <v>314</v>
      </c>
      <c r="F979" s="102">
        <f t="shared" si="141"/>
        <v>1</v>
      </c>
      <c r="G979" s="103">
        <v>27</v>
      </c>
      <c r="H979" s="72" t="s">
        <v>7</v>
      </c>
      <c r="I979" s="72" t="s">
        <v>8</v>
      </c>
      <c r="J979" s="72" t="s">
        <v>7</v>
      </c>
    </row>
    <row r="980" spans="1:10" ht="15" customHeight="1" x14ac:dyDescent="0.3">
      <c r="A980" s="75" t="str">
        <f t="shared" si="140"/>
        <v>L220/s/Al1</v>
      </c>
      <c r="B980" s="101" t="s">
        <v>1062</v>
      </c>
      <c r="C980" s="101" t="s">
        <v>1063</v>
      </c>
      <c r="D980" s="102">
        <v>1</v>
      </c>
      <c r="E980" s="101" t="s">
        <v>314</v>
      </c>
      <c r="F980" s="102">
        <f t="shared" si="141"/>
        <v>1</v>
      </c>
      <c r="G980" s="103">
        <v>77</v>
      </c>
      <c r="H980" s="75" t="s">
        <v>7</v>
      </c>
      <c r="I980" s="75" t="s">
        <v>8</v>
      </c>
      <c r="J980" s="75" t="s">
        <v>7</v>
      </c>
    </row>
    <row r="981" spans="1:10" ht="15" customHeight="1" x14ac:dyDescent="0.3">
      <c r="A981" s="75" t="str">
        <f t="shared" si="140"/>
        <v>L220/s/Ne1</v>
      </c>
      <c r="B981" s="101" t="s">
        <v>1064</v>
      </c>
      <c r="C981" s="101" t="s">
        <v>1065</v>
      </c>
      <c r="D981" s="102">
        <v>1</v>
      </c>
      <c r="E981" s="101" t="s">
        <v>314</v>
      </c>
      <c r="F981" s="102">
        <f t="shared" si="141"/>
        <v>1</v>
      </c>
      <c r="G981" s="103">
        <v>77</v>
      </c>
      <c r="H981" s="72" t="s">
        <v>7</v>
      </c>
      <c r="I981" s="72" t="s">
        <v>8</v>
      </c>
      <c r="J981" s="72" t="s">
        <v>7</v>
      </c>
    </row>
    <row r="982" spans="1:10" ht="15" customHeight="1" x14ac:dyDescent="0.3">
      <c r="A982" s="75" t="str">
        <f t="shared" si="140"/>
        <v>L40/b/Nat1</v>
      </c>
      <c r="B982" s="101" t="s">
        <v>1118</v>
      </c>
      <c r="C982" s="101" t="s">
        <v>1119</v>
      </c>
      <c r="D982" s="102">
        <v>1</v>
      </c>
      <c r="E982" s="101" t="s">
        <v>314</v>
      </c>
      <c r="F982" s="102">
        <f t="shared" si="141"/>
        <v>1</v>
      </c>
      <c r="G982" s="103">
        <v>214</v>
      </c>
      <c r="H982" s="75" t="s">
        <v>7</v>
      </c>
      <c r="I982" s="75" t="s">
        <v>8</v>
      </c>
      <c r="J982" s="75" t="s">
        <v>7</v>
      </c>
    </row>
    <row r="983" spans="1:10" ht="15" customHeight="1" x14ac:dyDescent="0.3">
      <c r="A983" s="75" t="str">
        <f t="shared" si="140"/>
        <v>L20/v/031</v>
      </c>
      <c r="B983" s="101" t="s">
        <v>1042</v>
      </c>
      <c r="C983" s="101" t="s">
        <v>1043</v>
      </c>
      <c r="D983" s="102">
        <v>1</v>
      </c>
      <c r="E983" s="101" t="s">
        <v>35</v>
      </c>
      <c r="F983" s="102">
        <f t="shared" si="141"/>
        <v>1</v>
      </c>
      <c r="G983" s="103">
        <v>19</v>
      </c>
      <c r="H983" s="72" t="s">
        <v>7</v>
      </c>
      <c r="I983" s="72" t="s">
        <v>8</v>
      </c>
      <c r="J983" s="72" t="s">
        <v>7</v>
      </c>
    </row>
    <row r="984" spans="1:10" ht="15" customHeight="1" x14ac:dyDescent="0.3">
      <c r="A984" s="75" t="str">
        <f t="shared" si="140"/>
        <v>L20/v/741</v>
      </c>
      <c r="B984" s="101" t="s">
        <v>1044</v>
      </c>
      <c r="C984" s="101" t="s">
        <v>1045</v>
      </c>
      <c r="D984" s="102">
        <v>1</v>
      </c>
      <c r="E984" s="101" t="s">
        <v>35</v>
      </c>
      <c r="F984" s="102">
        <f t="shared" si="141"/>
        <v>1</v>
      </c>
      <c r="G984" s="103">
        <v>19</v>
      </c>
      <c r="H984" s="75" t="s">
        <v>7</v>
      </c>
      <c r="I984" s="75" t="s">
        <v>8</v>
      </c>
      <c r="J984" s="75" t="s">
        <v>7</v>
      </c>
    </row>
    <row r="985" spans="1:10" ht="15" customHeight="1" x14ac:dyDescent="0.3">
      <c r="A985" s="75" t="str">
        <f t="shared" si="140"/>
        <v>L20/z/031</v>
      </c>
      <c r="B985" s="101" t="s">
        <v>1052</v>
      </c>
      <c r="C985" s="101" t="s">
        <v>1053</v>
      </c>
      <c r="D985" s="102">
        <v>1</v>
      </c>
      <c r="E985" s="101" t="s">
        <v>35</v>
      </c>
      <c r="F985" s="102">
        <f t="shared" si="141"/>
        <v>1</v>
      </c>
      <c r="G985" s="103">
        <v>19</v>
      </c>
      <c r="H985" s="72" t="s">
        <v>7</v>
      </c>
      <c r="I985" s="72" t="s">
        <v>8</v>
      </c>
      <c r="J985" s="72" t="s">
        <v>7</v>
      </c>
    </row>
    <row r="986" spans="1:10" ht="15" customHeight="1" x14ac:dyDescent="0.3">
      <c r="A986" s="75" t="str">
        <f t="shared" si="140"/>
        <v>L20/z/741</v>
      </c>
      <c r="B986" s="101" t="s">
        <v>1054</v>
      </c>
      <c r="C986" s="101" t="s">
        <v>1055</v>
      </c>
      <c r="D986" s="102">
        <v>1</v>
      </c>
      <c r="E986" s="101" t="s">
        <v>35</v>
      </c>
      <c r="F986" s="102">
        <f t="shared" si="141"/>
        <v>1</v>
      </c>
      <c r="G986" s="103">
        <v>19</v>
      </c>
      <c r="H986" s="75" t="s">
        <v>7</v>
      </c>
      <c r="I986" s="75" t="s">
        <v>8</v>
      </c>
      <c r="J986" s="75" t="s">
        <v>7</v>
      </c>
    </row>
    <row r="987" spans="1:10" ht="15" customHeight="1" x14ac:dyDescent="0.3">
      <c r="A987" s="75" t="str">
        <f t="shared" si="140"/>
        <v>L20/r/031</v>
      </c>
      <c r="B987" s="101" t="s">
        <v>1022</v>
      </c>
      <c r="C987" s="101" t="s">
        <v>1023</v>
      </c>
      <c r="D987" s="102">
        <v>1</v>
      </c>
      <c r="E987" s="101" t="s">
        <v>35</v>
      </c>
      <c r="F987" s="102">
        <f t="shared" si="141"/>
        <v>1</v>
      </c>
      <c r="G987" s="103">
        <v>19</v>
      </c>
      <c r="H987" s="72" t="s">
        <v>7</v>
      </c>
      <c r="I987" s="72" t="s">
        <v>8</v>
      </c>
      <c r="J987" s="72" t="s">
        <v>7</v>
      </c>
    </row>
    <row r="988" spans="1:10" ht="15" customHeight="1" x14ac:dyDescent="0.3">
      <c r="A988" s="75" t="str">
        <f t="shared" si="140"/>
        <v>L20/r/741</v>
      </c>
      <c r="B988" s="101" t="s">
        <v>1024</v>
      </c>
      <c r="C988" s="101" t="s">
        <v>1025</v>
      </c>
      <c r="D988" s="102">
        <v>1</v>
      </c>
      <c r="E988" s="101" t="s">
        <v>35</v>
      </c>
      <c r="F988" s="102">
        <f t="shared" si="141"/>
        <v>1</v>
      </c>
      <c r="G988" s="103">
        <v>19</v>
      </c>
      <c r="H988" s="75" t="s">
        <v>7</v>
      </c>
      <c r="I988" s="75" t="s">
        <v>8</v>
      </c>
      <c r="J988" s="75" t="s">
        <v>7</v>
      </c>
    </row>
    <row r="989" spans="1:10" ht="15" customHeight="1" x14ac:dyDescent="0.3">
      <c r="A989" s="75" t="str">
        <f t="shared" si="140"/>
        <v>L20/p/741</v>
      </c>
      <c r="B989" s="101" t="s">
        <v>1014</v>
      </c>
      <c r="C989" s="101" t="s">
        <v>1015</v>
      </c>
      <c r="D989" s="102">
        <v>1</v>
      </c>
      <c r="E989" s="101" t="s">
        <v>35</v>
      </c>
      <c r="F989" s="102">
        <f t="shared" si="141"/>
        <v>1</v>
      </c>
      <c r="G989" s="103">
        <v>19</v>
      </c>
      <c r="H989" s="72" t="s">
        <v>7</v>
      </c>
      <c r="I989" s="72" t="s">
        <v>8</v>
      </c>
      <c r="J989" s="72" t="s">
        <v>7</v>
      </c>
    </row>
    <row r="990" spans="1:10" ht="15" customHeight="1" x14ac:dyDescent="0.3">
      <c r="A990" s="75" t="str">
        <f t="shared" si="140"/>
        <v>L20/p/031</v>
      </c>
      <c r="B990" s="101" t="s">
        <v>1012</v>
      </c>
      <c r="C990" s="101" t="s">
        <v>1013</v>
      </c>
      <c r="D990" s="102">
        <v>1</v>
      </c>
      <c r="E990" s="101" t="s">
        <v>35</v>
      </c>
      <c r="F990" s="102">
        <f t="shared" si="141"/>
        <v>1</v>
      </c>
      <c r="G990" s="103">
        <v>19</v>
      </c>
      <c r="H990" s="75" t="s">
        <v>7</v>
      </c>
      <c r="I990" s="75" t="s">
        <v>8</v>
      </c>
      <c r="J990" s="75" t="s">
        <v>7</v>
      </c>
    </row>
    <row r="991" spans="1:10" ht="15" customHeight="1" x14ac:dyDescent="0.3">
      <c r="A991" s="75" t="str">
        <f t="shared" si="140"/>
        <v>L20/s2/031</v>
      </c>
      <c r="B991" s="101" t="s">
        <v>1032</v>
      </c>
      <c r="C991" s="101" t="s">
        <v>1033</v>
      </c>
      <c r="D991" s="102">
        <v>1</v>
      </c>
      <c r="E991" s="101" t="s">
        <v>314</v>
      </c>
      <c r="F991" s="102">
        <f t="shared" si="141"/>
        <v>1</v>
      </c>
      <c r="G991" s="103">
        <v>65</v>
      </c>
      <c r="H991" s="72" t="s">
        <v>7</v>
      </c>
      <c r="I991" s="72" t="s">
        <v>8</v>
      </c>
      <c r="J991" s="72" t="s">
        <v>7</v>
      </c>
    </row>
    <row r="992" spans="1:10" ht="15" customHeight="1" x14ac:dyDescent="0.3">
      <c r="A992" s="75" t="str">
        <f t="shared" si="140"/>
        <v>L20/s2/741</v>
      </c>
      <c r="B992" s="101" t="s">
        <v>1034</v>
      </c>
      <c r="C992" s="101" t="s">
        <v>1035</v>
      </c>
      <c r="D992" s="102">
        <v>1</v>
      </c>
      <c r="E992" s="101" t="s">
        <v>314</v>
      </c>
      <c r="F992" s="102">
        <f t="shared" si="141"/>
        <v>1</v>
      </c>
      <c r="G992" s="103">
        <v>65</v>
      </c>
      <c r="H992" s="75" t="s">
        <v>7</v>
      </c>
      <c r="I992" s="75" t="s">
        <v>8</v>
      </c>
      <c r="J992" s="75" t="s">
        <v>7</v>
      </c>
    </row>
    <row r="993" spans="1:10" ht="15" customHeight="1" x14ac:dyDescent="0.3">
      <c r="A993" s="75" t="str">
        <f t="shared" si="140"/>
        <v>L32/s/011</v>
      </c>
      <c r="B993" s="101" t="s">
        <v>1098</v>
      </c>
      <c r="C993" s="101" t="s">
        <v>1099</v>
      </c>
      <c r="D993" s="102">
        <v>1</v>
      </c>
      <c r="E993" s="101" t="s">
        <v>314</v>
      </c>
      <c r="F993" s="102">
        <f t="shared" si="141"/>
        <v>1</v>
      </c>
      <c r="G993" s="103">
        <v>27</v>
      </c>
      <c r="H993" s="72" t="s">
        <v>7</v>
      </c>
      <c r="I993" s="72" t="s">
        <v>8</v>
      </c>
      <c r="J993" s="72" t="s">
        <v>7</v>
      </c>
    </row>
    <row r="994" spans="1:10" ht="15" customHeight="1" x14ac:dyDescent="0.3">
      <c r="A994" s="75" t="str">
        <f t="shared" si="140"/>
        <v>L20/r/021</v>
      </c>
      <c r="B994" s="101" t="s">
        <v>1020</v>
      </c>
      <c r="C994" s="101" t="s">
        <v>1021</v>
      </c>
      <c r="D994" s="102">
        <v>1</v>
      </c>
      <c r="E994" s="101" t="s">
        <v>35</v>
      </c>
      <c r="F994" s="102">
        <f t="shared" si="141"/>
        <v>1</v>
      </c>
      <c r="G994" s="103">
        <v>19</v>
      </c>
      <c r="H994" s="75" t="s">
        <v>7</v>
      </c>
      <c r="I994" s="75" t="s">
        <v>8</v>
      </c>
      <c r="J994" s="75" t="s">
        <v>7</v>
      </c>
    </row>
    <row r="995" spans="1:10" ht="15" customHeight="1" x14ac:dyDescent="0.3">
      <c r="A995" s="75" t="str">
        <f t="shared" si="140"/>
        <v>L20/r/011</v>
      </c>
      <c r="B995" s="101" t="s">
        <v>1018</v>
      </c>
      <c r="C995" s="101" t="s">
        <v>1019</v>
      </c>
      <c r="D995" s="102">
        <v>1</v>
      </c>
      <c r="E995" s="101" t="s">
        <v>35</v>
      </c>
      <c r="F995" s="102">
        <f t="shared" si="141"/>
        <v>1</v>
      </c>
      <c r="G995" s="103">
        <v>19</v>
      </c>
      <c r="H995" s="72" t="s">
        <v>7</v>
      </c>
      <c r="I995" s="72" t="s">
        <v>8</v>
      </c>
      <c r="J995" s="72" t="s">
        <v>7</v>
      </c>
    </row>
    <row r="996" spans="1:10" ht="15" customHeight="1" x14ac:dyDescent="0.3">
      <c r="A996" s="75" t="str">
        <f t="shared" si="140"/>
        <v>L20/p/021</v>
      </c>
      <c r="B996" s="101" t="s">
        <v>1010</v>
      </c>
      <c r="C996" s="101" t="s">
        <v>1011</v>
      </c>
      <c r="D996" s="102">
        <v>1</v>
      </c>
      <c r="E996" s="101" t="s">
        <v>35</v>
      </c>
      <c r="F996" s="102">
        <f t="shared" si="141"/>
        <v>1</v>
      </c>
      <c r="G996" s="103">
        <v>19</v>
      </c>
      <c r="H996" s="75" t="s">
        <v>7</v>
      </c>
      <c r="I996" s="75" t="s">
        <v>8</v>
      </c>
      <c r="J996" s="75" t="s">
        <v>7</v>
      </c>
    </row>
    <row r="997" spans="1:10" ht="15" customHeight="1" x14ac:dyDescent="0.3">
      <c r="A997" s="75" t="str">
        <f t="shared" si="140"/>
        <v>L20/p/011</v>
      </c>
      <c r="B997" s="101" t="s">
        <v>1007</v>
      </c>
      <c r="C997" s="101" t="s">
        <v>1008</v>
      </c>
      <c r="D997" s="102">
        <v>1</v>
      </c>
      <c r="E997" s="101" t="s">
        <v>35</v>
      </c>
      <c r="F997" s="102">
        <f t="shared" si="141"/>
        <v>1</v>
      </c>
      <c r="G997" s="103">
        <v>19</v>
      </c>
      <c r="H997" s="72" t="s">
        <v>7</v>
      </c>
      <c r="I997" s="72" t="s">
        <v>8</v>
      </c>
      <c r="J997" s="72" t="s">
        <v>7</v>
      </c>
    </row>
    <row r="998" spans="1:10" ht="15" customHeight="1" x14ac:dyDescent="0.3">
      <c r="A998" s="75" t="str">
        <f t="shared" si="140"/>
        <v>L20/v/011</v>
      </c>
      <c r="B998" s="101" t="s">
        <v>1038</v>
      </c>
      <c r="C998" s="101" t="s">
        <v>1039</v>
      </c>
      <c r="D998" s="102">
        <v>1</v>
      </c>
      <c r="E998" s="101" t="s">
        <v>35</v>
      </c>
      <c r="F998" s="102">
        <f t="shared" si="141"/>
        <v>1</v>
      </c>
      <c r="G998" s="103">
        <v>19</v>
      </c>
      <c r="H998" s="75" t="s">
        <v>7</v>
      </c>
      <c r="I998" s="75" t="s">
        <v>8</v>
      </c>
      <c r="J998" s="75" t="s">
        <v>7</v>
      </c>
    </row>
    <row r="999" spans="1:10" ht="15" customHeight="1" x14ac:dyDescent="0.3">
      <c r="A999" s="75" t="str">
        <f t="shared" si="140"/>
        <v>L20/v/021</v>
      </c>
      <c r="B999" s="101" t="s">
        <v>1040</v>
      </c>
      <c r="C999" s="101" t="s">
        <v>1041</v>
      </c>
      <c r="D999" s="102">
        <v>1</v>
      </c>
      <c r="E999" s="101" t="s">
        <v>35</v>
      </c>
      <c r="F999" s="102">
        <f t="shared" si="141"/>
        <v>1</v>
      </c>
      <c r="G999" s="103">
        <v>19</v>
      </c>
      <c r="H999" s="72" t="s">
        <v>7</v>
      </c>
      <c r="I999" s="72" t="s">
        <v>8</v>
      </c>
      <c r="J999" s="72" t="s">
        <v>7</v>
      </c>
    </row>
    <row r="1000" spans="1:10" ht="15" customHeight="1" x14ac:dyDescent="0.3">
      <c r="A1000" s="75" t="str">
        <f t="shared" si="140"/>
        <v>L20/z/011</v>
      </c>
      <c r="B1000" s="101" t="s">
        <v>1048</v>
      </c>
      <c r="C1000" s="101" t="s">
        <v>1049</v>
      </c>
      <c r="D1000" s="102">
        <v>1</v>
      </c>
      <c r="E1000" s="101" t="s">
        <v>35</v>
      </c>
      <c r="F1000" s="102">
        <f t="shared" si="141"/>
        <v>1</v>
      </c>
      <c r="G1000" s="103">
        <v>19</v>
      </c>
      <c r="H1000" s="75" t="s">
        <v>7</v>
      </c>
      <c r="I1000" s="75" t="s">
        <v>8</v>
      </c>
      <c r="J1000" s="75" t="s">
        <v>7</v>
      </c>
    </row>
    <row r="1001" spans="1:10" ht="15" customHeight="1" x14ac:dyDescent="0.3">
      <c r="A1001" s="75" t="str">
        <f t="shared" si="140"/>
        <v>L20/z/021</v>
      </c>
      <c r="B1001" s="101" t="s">
        <v>1050</v>
      </c>
      <c r="C1001" s="101" t="s">
        <v>1051</v>
      </c>
      <c r="D1001" s="102">
        <v>1</v>
      </c>
      <c r="E1001" s="101" t="s">
        <v>35</v>
      </c>
      <c r="F1001" s="102">
        <f t="shared" si="141"/>
        <v>1</v>
      </c>
      <c r="G1001" s="103">
        <v>19</v>
      </c>
      <c r="H1001" s="72" t="s">
        <v>7</v>
      </c>
      <c r="I1001" s="72" t="s">
        <v>8</v>
      </c>
      <c r="J1001" s="72" t="s">
        <v>7</v>
      </c>
    </row>
    <row r="1002" spans="1:10" ht="15" customHeight="1" x14ac:dyDescent="0.3">
      <c r="A1002" s="75" t="str">
        <f t="shared" si="140"/>
        <v>L20/s2/011</v>
      </c>
      <c r="B1002" s="101" t="s">
        <v>1028</v>
      </c>
      <c r="C1002" s="101" t="s">
        <v>1029</v>
      </c>
      <c r="D1002" s="102">
        <v>1</v>
      </c>
      <c r="E1002" s="101" t="s">
        <v>314</v>
      </c>
      <c r="F1002" s="102">
        <f t="shared" si="141"/>
        <v>1</v>
      </c>
      <c r="G1002" s="103">
        <v>65</v>
      </c>
      <c r="H1002" s="75" t="s">
        <v>7</v>
      </c>
      <c r="I1002" s="75" t="s">
        <v>8</v>
      </c>
      <c r="J1002" s="75" t="s">
        <v>7</v>
      </c>
    </row>
    <row r="1003" spans="1:10" ht="15" customHeight="1" x14ac:dyDescent="0.3">
      <c r="A1003" s="75" t="str">
        <f t="shared" si="140"/>
        <v>L20/s2/021</v>
      </c>
      <c r="B1003" s="101" t="s">
        <v>1030</v>
      </c>
      <c r="C1003" s="101" t="s">
        <v>1031</v>
      </c>
      <c r="D1003" s="102">
        <v>1</v>
      </c>
      <c r="E1003" s="101" t="s">
        <v>314</v>
      </c>
      <c r="F1003" s="102">
        <f t="shared" si="141"/>
        <v>1</v>
      </c>
      <c r="G1003" s="103">
        <v>65</v>
      </c>
      <c r="H1003" s="72" t="s">
        <v>7</v>
      </c>
      <c r="I1003" s="72" t="s">
        <v>8</v>
      </c>
      <c r="J1003" s="72" t="s">
        <v>7</v>
      </c>
    </row>
    <row r="1004" spans="1:10" ht="15" customHeight="1" x14ac:dyDescent="0.3">
      <c r="A1004" s="75" t="str">
        <f t="shared" si="140"/>
        <v>L11/s2/031</v>
      </c>
      <c r="B1004" s="101" t="s">
        <v>950</v>
      </c>
      <c r="C1004" s="101" t="s">
        <v>951</v>
      </c>
      <c r="D1004" s="102">
        <v>1</v>
      </c>
      <c r="E1004" s="101" t="s">
        <v>314</v>
      </c>
      <c r="F1004" s="102">
        <f t="shared" si="141"/>
        <v>1</v>
      </c>
      <c r="G1004" s="103">
        <v>28</v>
      </c>
      <c r="H1004" s="75" t="s">
        <v>7</v>
      </c>
      <c r="I1004" s="75" t="s">
        <v>8</v>
      </c>
      <c r="J1004" s="75" t="s">
        <v>7</v>
      </c>
    </row>
    <row r="1005" spans="1:10" ht="15" customHeight="1" x14ac:dyDescent="0.3">
      <c r="A1005" s="75" t="str">
        <f t="shared" si="140"/>
        <v>L14/s/Ne1</v>
      </c>
      <c r="B1005" s="101" t="s">
        <v>964</v>
      </c>
      <c r="C1005" s="101" t="s">
        <v>965</v>
      </c>
      <c r="D1005" s="102">
        <v>1</v>
      </c>
      <c r="E1005" s="101" t="s">
        <v>314</v>
      </c>
      <c r="F1005" s="103">
        <v>1</v>
      </c>
      <c r="G1005" s="103">
        <v>59</v>
      </c>
      <c r="H1005" s="72" t="s">
        <v>7</v>
      </c>
      <c r="I1005" s="72" t="s">
        <v>8</v>
      </c>
      <c r="J1005" s="72" t="s">
        <v>7</v>
      </c>
    </row>
    <row r="1006" spans="1:10" ht="15" customHeight="1" x14ac:dyDescent="0.3">
      <c r="A1006" s="75" t="str">
        <f t="shared" si="140"/>
        <v>L20/s2/An1</v>
      </c>
      <c r="B1006" s="101" t="s">
        <v>1036</v>
      </c>
      <c r="C1006" s="101" t="s">
        <v>1037</v>
      </c>
      <c r="D1006" s="102">
        <v>1</v>
      </c>
      <c r="E1006" s="101" t="s">
        <v>314</v>
      </c>
      <c r="F1006" s="102">
        <f t="shared" ref="F1006:F1034" si="142">D1006</f>
        <v>1</v>
      </c>
      <c r="G1006" s="103">
        <v>65</v>
      </c>
      <c r="H1006" s="75" t="s">
        <v>7</v>
      </c>
      <c r="I1006" s="75" t="s">
        <v>8</v>
      </c>
      <c r="J1006" s="75" t="s">
        <v>7</v>
      </c>
    </row>
    <row r="1007" spans="1:10" ht="15" customHeight="1" x14ac:dyDescent="0.3">
      <c r="A1007" s="75" t="str">
        <f t="shared" si="140"/>
        <v>L06/s/741</v>
      </c>
      <c r="B1007" s="101" t="s">
        <v>932</v>
      </c>
      <c r="C1007" s="101" t="s">
        <v>933</v>
      </c>
      <c r="D1007" s="102">
        <v>1</v>
      </c>
      <c r="E1007" s="101" t="s">
        <v>314</v>
      </c>
      <c r="F1007" s="102">
        <f t="shared" si="142"/>
        <v>1</v>
      </c>
      <c r="G1007" s="103">
        <v>53</v>
      </c>
      <c r="H1007" s="72" t="s">
        <v>7</v>
      </c>
      <c r="I1007" s="72" t="s">
        <v>8</v>
      </c>
      <c r="J1007" s="72" t="s">
        <v>7</v>
      </c>
    </row>
    <row r="1008" spans="1:10" ht="15" customHeight="1" x14ac:dyDescent="0.3">
      <c r="A1008" s="75" t="str">
        <f t="shared" si="140"/>
        <v>L06/s/031</v>
      </c>
      <c r="B1008" s="101" t="s">
        <v>930</v>
      </c>
      <c r="C1008" s="101" t="s">
        <v>931</v>
      </c>
      <c r="D1008" s="102">
        <v>1</v>
      </c>
      <c r="E1008" s="101" t="s">
        <v>314</v>
      </c>
      <c r="F1008" s="102">
        <f t="shared" si="142"/>
        <v>1</v>
      </c>
      <c r="G1008" s="103">
        <v>53</v>
      </c>
      <c r="H1008" s="75" t="s">
        <v>7</v>
      </c>
      <c r="I1008" s="75" t="s">
        <v>8</v>
      </c>
      <c r="J1008" s="75" t="s">
        <v>7</v>
      </c>
    </row>
    <row r="1009" spans="1:10" ht="15" customHeight="1" x14ac:dyDescent="0.3">
      <c r="A1009" s="75" t="str">
        <f t="shared" si="140"/>
        <v>L20/p/An1</v>
      </c>
      <c r="B1009" s="101" t="s">
        <v>1016</v>
      </c>
      <c r="C1009" s="101" t="s">
        <v>1017</v>
      </c>
      <c r="D1009" s="102">
        <v>1</v>
      </c>
      <c r="E1009" s="101" t="s">
        <v>35</v>
      </c>
      <c r="F1009" s="102">
        <f t="shared" si="142"/>
        <v>1</v>
      </c>
      <c r="G1009" s="103">
        <v>19</v>
      </c>
      <c r="H1009" s="72" t="s">
        <v>7</v>
      </c>
      <c r="I1009" s="72" t="s">
        <v>8</v>
      </c>
      <c r="J1009" s="72" t="s">
        <v>7</v>
      </c>
    </row>
    <row r="1010" spans="1:10" ht="15" customHeight="1" x14ac:dyDescent="0.3">
      <c r="A1010" s="75" t="str">
        <f t="shared" si="140"/>
        <v>L20/r/An1</v>
      </c>
      <c r="B1010" s="101" t="s">
        <v>1026</v>
      </c>
      <c r="C1010" s="101" t="s">
        <v>1027</v>
      </c>
      <c r="D1010" s="102">
        <v>1</v>
      </c>
      <c r="E1010" s="101" t="s">
        <v>35</v>
      </c>
      <c r="F1010" s="102">
        <f t="shared" si="142"/>
        <v>1</v>
      </c>
      <c r="G1010" s="103">
        <v>19</v>
      </c>
      <c r="H1010" s="75" t="s">
        <v>7</v>
      </c>
      <c r="I1010" s="75" t="s">
        <v>8</v>
      </c>
      <c r="J1010" s="75" t="s">
        <v>7</v>
      </c>
    </row>
    <row r="1011" spans="1:10" ht="15" customHeight="1" x14ac:dyDescent="0.3">
      <c r="A1011" s="75" t="str">
        <f t="shared" si="140"/>
        <v>L20/v/An1</v>
      </c>
      <c r="B1011" s="101" t="s">
        <v>1046</v>
      </c>
      <c r="C1011" s="101" t="s">
        <v>1047</v>
      </c>
      <c r="D1011" s="102">
        <v>1</v>
      </c>
      <c r="E1011" s="101" t="s">
        <v>35</v>
      </c>
      <c r="F1011" s="102">
        <f t="shared" si="142"/>
        <v>1</v>
      </c>
      <c r="G1011" s="103">
        <v>19</v>
      </c>
      <c r="H1011" s="72" t="s">
        <v>7</v>
      </c>
      <c r="I1011" s="72" t="s">
        <v>8</v>
      </c>
      <c r="J1011" s="72" t="s">
        <v>7</v>
      </c>
    </row>
    <row r="1012" spans="1:10" ht="15" customHeight="1" x14ac:dyDescent="0.3">
      <c r="A1012" s="75" t="str">
        <f t="shared" si="140"/>
        <v>L20/z/An1</v>
      </c>
      <c r="B1012" s="101" t="s">
        <v>1056</v>
      </c>
      <c r="C1012" s="101" t="s">
        <v>1057</v>
      </c>
      <c r="D1012" s="102">
        <v>1</v>
      </c>
      <c r="E1012" s="101" t="s">
        <v>35</v>
      </c>
      <c r="F1012" s="102">
        <f t="shared" si="142"/>
        <v>1</v>
      </c>
      <c r="G1012" s="103">
        <v>19</v>
      </c>
      <c r="H1012" s="75" t="s">
        <v>7</v>
      </c>
      <c r="I1012" s="75" t="s">
        <v>8</v>
      </c>
      <c r="J1012" s="75" t="s">
        <v>7</v>
      </c>
    </row>
    <row r="1013" spans="1:10" ht="15" customHeight="1" x14ac:dyDescent="0.3">
      <c r="A1013" s="75" t="str">
        <f t="shared" si="140"/>
        <v>L06/s/021</v>
      </c>
      <c r="B1013" s="101" t="s">
        <v>2666</v>
      </c>
      <c r="C1013" s="101" t="s">
        <v>2667</v>
      </c>
      <c r="D1013" s="102">
        <v>1</v>
      </c>
      <c r="E1013" s="101" t="s">
        <v>314</v>
      </c>
      <c r="F1013" s="102">
        <f t="shared" si="142"/>
        <v>1</v>
      </c>
      <c r="G1013" s="103">
        <v>53</v>
      </c>
      <c r="H1013" s="72" t="s">
        <v>7</v>
      </c>
      <c r="I1013" s="72" t="s">
        <v>8</v>
      </c>
      <c r="J1013" s="72" t="s">
        <v>7</v>
      </c>
    </row>
    <row r="1014" spans="1:10" ht="15" customHeight="1" x14ac:dyDescent="0.3">
      <c r="A1014" s="75" t="str">
        <f t="shared" si="140"/>
        <v>L06/s/011</v>
      </c>
      <c r="B1014" s="101" t="s">
        <v>2668</v>
      </c>
      <c r="C1014" s="101" t="s">
        <v>2669</v>
      </c>
      <c r="D1014" s="102">
        <v>1</v>
      </c>
      <c r="E1014" s="101" t="s">
        <v>314</v>
      </c>
      <c r="F1014" s="102">
        <f t="shared" si="142"/>
        <v>1</v>
      </c>
      <c r="G1014" s="103">
        <v>53</v>
      </c>
      <c r="H1014" s="75" t="s">
        <v>7</v>
      </c>
      <c r="I1014" s="75" t="s">
        <v>8</v>
      </c>
      <c r="J1014" s="75" t="s">
        <v>7</v>
      </c>
    </row>
    <row r="1015" spans="1:10" ht="15" customHeight="1" x14ac:dyDescent="0.3">
      <c r="A1015" s="75" t="str">
        <f t="shared" si="140"/>
        <v>L20/z/Zl1</v>
      </c>
      <c r="B1015" s="101" t="s">
        <v>2670</v>
      </c>
      <c r="C1015" s="101" t="s">
        <v>2671</v>
      </c>
      <c r="D1015" s="102">
        <v>1</v>
      </c>
      <c r="E1015" s="101" t="s">
        <v>35</v>
      </c>
      <c r="F1015" s="102">
        <f t="shared" si="142"/>
        <v>1</v>
      </c>
      <c r="G1015" s="103">
        <v>19</v>
      </c>
      <c r="H1015" s="72" t="s">
        <v>7</v>
      </c>
      <c r="I1015" s="72" t="s">
        <v>8</v>
      </c>
      <c r="J1015" s="72" t="s">
        <v>7</v>
      </c>
    </row>
    <row r="1016" spans="1:10" ht="15" customHeight="1" x14ac:dyDescent="0.3">
      <c r="A1016" s="75" t="str">
        <f t="shared" si="140"/>
        <v>L20/p/Zl1</v>
      </c>
      <c r="B1016" s="101" t="s">
        <v>2672</v>
      </c>
      <c r="C1016" s="101" t="s">
        <v>2673</v>
      </c>
      <c r="D1016" s="102">
        <v>1</v>
      </c>
      <c r="E1016" s="101" t="s">
        <v>35</v>
      </c>
      <c r="F1016" s="102">
        <f t="shared" si="142"/>
        <v>1</v>
      </c>
      <c r="G1016" s="103">
        <v>19</v>
      </c>
      <c r="H1016" s="75" t="s">
        <v>7</v>
      </c>
      <c r="I1016" s="75" t="s">
        <v>8</v>
      </c>
      <c r="J1016" s="75" t="s">
        <v>7</v>
      </c>
    </row>
    <row r="1017" spans="1:10" ht="15" customHeight="1" x14ac:dyDescent="0.3">
      <c r="A1017" s="75" t="str">
        <f t="shared" si="140"/>
        <v>L20/r/Zl1</v>
      </c>
      <c r="B1017" s="101" t="s">
        <v>2674</v>
      </c>
      <c r="C1017" s="101" t="s">
        <v>2675</v>
      </c>
      <c r="D1017" s="102">
        <v>1</v>
      </c>
      <c r="E1017" s="101" t="s">
        <v>35</v>
      </c>
      <c r="F1017" s="102">
        <f t="shared" si="142"/>
        <v>1</v>
      </c>
      <c r="G1017" s="103">
        <v>19</v>
      </c>
      <c r="H1017" s="72" t="s">
        <v>7</v>
      </c>
      <c r="I1017" s="72" t="s">
        <v>8</v>
      </c>
      <c r="J1017" s="72" t="s">
        <v>7</v>
      </c>
    </row>
    <row r="1018" spans="1:10" ht="15" customHeight="1" x14ac:dyDescent="0.3">
      <c r="A1018" s="75" t="str">
        <f t="shared" si="140"/>
        <v>L20/v/Zl1</v>
      </c>
      <c r="B1018" s="101" t="s">
        <v>2676</v>
      </c>
      <c r="C1018" s="101" t="s">
        <v>2677</v>
      </c>
      <c r="D1018" s="102">
        <v>1</v>
      </c>
      <c r="E1018" s="101" t="s">
        <v>35</v>
      </c>
      <c r="F1018" s="102">
        <f t="shared" si="142"/>
        <v>1</v>
      </c>
      <c r="G1018" s="103">
        <v>19</v>
      </c>
      <c r="H1018" s="75" t="s">
        <v>7</v>
      </c>
      <c r="I1018" s="75" t="s">
        <v>8</v>
      </c>
      <c r="J1018" s="75" t="s">
        <v>7</v>
      </c>
    </row>
    <row r="1019" spans="1:10" ht="15" customHeight="1" x14ac:dyDescent="0.3">
      <c r="A1019" s="75" t="str">
        <f t="shared" si="140"/>
        <v>L20/s2/Zl1</v>
      </c>
      <c r="B1019" s="101" t="s">
        <v>2678</v>
      </c>
      <c r="C1019" s="101" t="s">
        <v>2679</v>
      </c>
      <c r="D1019" s="102">
        <v>1</v>
      </c>
      <c r="E1019" s="101" t="s">
        <v>314</v>
      </c>
      <c r="F1019" s="102">
        <f t="shared" si="142"/>
        <v>1</v>
      </c>
      <c r="G1019" s="103">
        <v>65</v>
      </c>
      <c r="H1019" s="72" t="s">
        <v>7</v>
      </c>
      <c r="I1019" s="72" t="s">
        <v>8</v>
      </c>
      <c r="J1019" s="72" t="s">
        <v>7</v>
      </c>
    </row>
    <row r="1020" spans="1:10" ht="15" customHeight="1" x14ac:dyDescent="0.3">
      <c r="A1020" s="75" t="str">
        <f t="shared" si="140"/>
        <v>L11/s2/Nat0</v>
      </c>
      <c r="B1020" s="101" t="s">
        <v>2680</v>
      </c>
      <c r="C1020" s="101" t="s">
        <v>2681</v>
      </c>
      <c r="D1020" s="102"/>
      <c r="E1020" s="101" t="s">
        <v>314</v>
      </c>
      <c r="F1020" s="102">
        <f t="shared" si="142"/>
        <v>0</v>
      </c>
      <c r="G1020" s="103">
        <v>89</v>
      </c>
      <c r="H1020" s="75" t="s">
        <v>7</v>
      </c>
      <c r="I1020" s="75" t="s">
        <v>8</v>
      </c>
      <c r="J1020" s="75" t="s">
        <v>7</v>
      </c>
    </row>
    <row r="1021" spans="1:10" ht="15" customHeight="1" x14ac:dyDescent="0.3">
      <c r="A1021" s="75" t="str">
        <f t="shared" si="140"/>
        <v>L11/s2/Ne0</v>
      </c>
      <c r="B1021" s="101" t="s">
        <v>2682</v>
      </c>
      <c r="C1021" s="101" t="s">
        <v>2683</v>
      </c>
      <c r="D1021" s="102"/>
      <c r="E1021" s="101" t="s">
        <v>314</v>
      </c>
      <c r="F1021" s="102">
        <f t="shared" si="142"/>
        <v>0</v>
      </c>
      <c r="G1021" s="103">
        <v>89</v>
      </c>
      <c r="H1021" s="72" t="s">
        <v>7</v>
      </c>
      <c r="I1021" s="72" t="s">
        <v>8</v>
      </c>
      <c r="J1021" s="72" t="s">
        <v>7</v>
      </c>
    </row>
    <row r="1022" spans="1:10" ht="15" customHeight="1" x14ac:dyDescent="0.3">
      <c r="A1022" s="75" t="str">
        <f t="shared" si="140"/>
        <v>L12/z/01_L1</v>
      </c>
      <c r="B1022" s="101" t="s">
        <v>952</v>
      </c>
      <c r="C1022" s="101" t="s">
        <v>953</v>
      </c>
      <c r="D1022" s="102">
        <v>1</v>
      </c>
      <c r="E1022" s="101" t="s">
        <v>35</v>
      </c>
      <c r="F1022" s="102">
        <f t="shared" si="142"/>
        <v>1</v>
      </c>
      <c r="G1022" s="103">
        <v>20</v>
      </c>
      <c r="H1022" s="75" t="s">
        <v>7</v>
      </c>
      <c r="I1022" s="75" t="s">
        <v>8</v>
      </c>
      <c r="J1022" s="75" t="s">
        <v>7</v>
      </c>
    </row>
    <row r="1023" spans="1:10" ht="15" customHeight="1" x14ac:dyDescent="0.3">
      <c r="A1023" s="75" t="str">
        <f t="shared" si="140"/>
        <v>L12/z/02_L1</v>
      </c>
      <c r="B1023" s="101" t="s">
        <v>956</v>
      </c>
      <c r="C1023" s="101" t="s">
        <v>957</v>
      </c>
      <c r="D1023" s="102">
        <v>1</v>
      </c>
      <c r="E1023" s="101" t="s">
        <v>35</v>
      </c>
      <c r="F1023" s="102">
        <f t="shared" si="142"/>
        <v>1</v>
      </c>
      <c r="G1023" s="103">
        <v>20</v>
      </c>
      <c r="H1023" s="72" t="s">
        <v>7</v>
      </c>
      <c r="I1023" s="72" t="s">
        <v>8</v>
      </c>
      <c r="J1023" s="72" t="s">
        <v>7</v>
      </c>
    </row>
    <row r="1024" spans="1:10" ht="15" customHeight="1" x14ac:dyDescent="0.3">
      <c r="A1024" s="75" t="str">
        <f t="shared" si="140"/>
        <v>L12/z/03_L1</v>
      </c>
      <c r="B1024" s="101" t="s">
        <v>960</v>
      </c>
      <c r="C1024" s="101" t="s">
        <v>961</v>
      </c>
      <c r="D1024" s="102">
        <v>1</v>
      </c>
      <c r="E1024" s="101" t="s">
        <v>35</v>
      </c>
      <c r="F1024" s="102">
        <f t="shared" si="142"/>
        <v>1</v>
      </c>
      <c r="G1024" s="103">
        <v>20</v>
      </c>
      <c r="H1024" s="75" t="s">
        <v>7</v>
      </c>
      <c r="I1024" s="75" t="s">
        <v>8</v>
      </c>
      <c r="J1024" s="75" t="s">
        <v>7</v>
      </c>
    </row>
    <row r="1025" spans="1:10" ht="15" customHeight="1" x14ac:dyDescent="0.3">
      <c r="A1025" s="75" t="str">
        <f t="shared" si="140"/>
        <v>L12/z/01_P1</v>
      </c>
      <c r="B1025" s="101" t="s">
        <v>954</v>
      </c>
      <c r="C1025" s="101" t="s">
        <v>955</v>
      </c>
      <c r="D1025" s="102">
        <v>1</v>
      </c>
      <c r="E1025" s="101" t="s">
        <v>35</v>
      </c>
      <c r="F1025" s="102">
        <f t="shared" si="142"/>
        <v>1</v>
      </c>
      <c r="G1025" s="103">
        <v>20</v>
      </c>
      <c r="H1025" s="72" t="s">
        <v>7</v>
      </c>
      <c r="I1025" s="72" t="s">
        <v>8</v>
      </c>
      <c r="J1025" s="72" t="s">
        <v>7</v>
      </c>
    </row>
    <row r="1026" spans="1:10" ht="15" customHeight="1" x14ac:dyDescent="0.3">
      <c r="A1026" s="75" t="str">
        <f t="shared" si="140"/>
        <v>L12/z/02_P1</v>
      </c>
      <c r="B1026" s="101" t="s">
        <v>958</v>
      </c>
      <c r="C1026" s="101" t="s">
        <v>959</v>
      </c>
      <c r="D1026" s="102">
        <v>1</v>
      </c>
      <c r="E1026" s="101" t="s">
        <v>35</v>
      </c>
      <c r="F1026" s="102">
        <f t="shared" si="142"/>
        <v>1</v>
      </c>
      <c r="G1026" s="103">
        <v>20</v>
      </c>
      <c r="H1026" s="75" t="s">
        <v>7</v>
      </c>
      <c r="I1026" s="75" t="s">
        <v>8</v>
      </c>
      <c r="J1026" s="75" t="s">
        <v>7</v>
      </c>
    </row>
    <row r="1027" spans="1:10" ht="15" customHeight="1" x14ac:dyDescent="0.3">
      <c r="A1027" s="75" t="str">
        <f t="shared" si="140"/>
        <v>L12/z/03_P1</v>
      </c>
      <c r="B1027" s="101" t="s">
        <v>962</v>
      </c>
      <c r="C1027" s="101" t="s">
        <v>963</v>
      </c>
      <c r="D1027" s="102">
        <v>1</v>
      </c>
      <c r="E1027" s="101" t="s">
        <v>35</v>
      </c>
      <c r="F1027" s="102">
        <f t="shared" si="142"/>
        <v>1</v>
      </c>
      <c r="G1027" s="103">
        <v>20</v>
      </c>
      <c r="H1027" s="72" t="s">
        <v>7</v>
      </c>
      <c r="I1027" s="72" t="s">
        <v>8</v>
      </c>
      <c r="J1027" s="72" t="s">
        <v>7</v>
      </c>
    </row>
    <row r="1028" spans="1:10" ht="15" customHeight="1" x14ac:dyDescent="0.3">
      <c r="A1028" s="75" t="str">
        <f t="shared" si="140"/>
        <v>S120/MA2/Al1</v>
      </c>
      <c r="B1028" s="101" t="s">
        <v>1182</v>
      </c>
      <c r="C1028" s="101" t="s">
        <v>1183</v>
      </c>
      <c r="D1028" s="102">
        <v>1</v>
      </c>
      <c r="E1028" s="101" t="s">
        <v>35</v>
      </c>
      <c r="F1028" s="102">
        <f t="shared" si="142"/>
        <v>1</v>
      </c>
      <c r="G1028" s="103">
        <v>639</v>
      </c>
      <c r="H1028" s="75" t="s">
        <v>7</v>
      </c>
      <c r="I1028" s="75" t="s">
        <v>8</v>
      </c>
      <c r="J1028" s="75" t="s">
        <v>7</v>
      </c>
    </row>
    <row r="1029" spans="1:10" ht="15" customHeight="1" x14ac:dyDescent="0.3">
      <c r="A1029" s="75" t="str">
        <f t="shared" ref="A1029:A1092" si="143">_xlfn.CONCAT(B1029,F1029)</f>
        <v>S120/MC2/021</v>
      </c>
      <c r="B1029" s="101" t="s">
        <v>1186</v>
      </c>
      <c r="C1029" s="101" t="s">
        <v>1187</v>
      </c>
      <c r="D1029" s="102">
        <v>1</v>
      </c>
      <c r="E1029" s="101" t="s">
        <v>35</v>
      </c>
      <c r="F1029" s="102">
        <f t="shared" si="142"/>
        <v>1</v>
      </c>
      <c r="G1029" s="103">
        <v>639</v>
      </c>
      <c r="H1029" s="72" t="s">
        <v>7</v>
      </c>
      <c r="I1029" s="72" t="s">
        <v>8</v>
      </c>
      <c r="J1029" s="72" t="s">
        <v>7</v>
      </c>
    </row>
    <row r="1030" spans="1:10" ht="15" customHeight="1" x14ac:dyDescent="0.3">
      <c r="A1030" s="75" t="str">
        <f t="shared" si="143"/>
        <v>S150/MC2/021</v>
      </c>
      <c r="B1030" s="101" t="s">
        <v>1224</v>
      </c>
      <c r="C1030" s="101" t="s">
        <v>1225</v>
      </c>
      <c r="D1030" s="102">
        <v>1</v>
      </c>
      <c r="E1030" s="101" t="s">
        <v>35</v>
      </c>
      <c r="F1030" s="102">
        <f t="shared" si="142"/>
        <v>1</v>
      </c>
      <c r="G1030" s="103">
        <v>650</v>
      </c>
      <c r="H1030" s="75" t="s">
        <v>7</v>
      </c>
      <c r="I1030" s="75" t="s">
        <v>8</v>
      </c>
      <c r="J1030" s="75" t="s">
        <v>7</v>
      </c>
    </row>
    <row r="1031" spans="1:10" ht="15" customHeight="1" x14ac:dyDescent="0.3">
      <c r="A1031" s="75" t="str">
        <f t="shared" si="143"/>
        <v>S150/MC2/Al1</v>
      </c>
      <c r="B1031" s="101" t="s">
        <v>1226</v>
      </c>
      <c r="C1031" s="101" t="s">
        <v>1227</v>
      </c>
      <c r="D1031" s="102">
        <v>1</v>
      </c>
      <c r="E1031" s="101" t="s">
        <v>35</v>
      </c>
      <c r="F1031" s="102">
        <f t="shared" si="142"/>
        <v>1</v>
      </c>
      <c r="G1031" s="103">
        <v>650</v>
      </c>
      <c r="H1031" s="72" t="s">
        <v>7</v>
      </c>
      <c r="I1031" s="72" t="s">
        <v>8</v>
      </c>
      <c r="J1031" s="72" t="s">
        <v>7</v>
      </c>
    </row>
    <row r="1032" spans="1:10" ht="15" customHeight="1" x14ac:dyDescent="0.3">
      <c r="A1032" s="75" t="str">
        <f t="shared" si="143"/>
        <v>S120/MA2/An1</v>
      </c>
      <c r="B1032" s="101" t="s">
        <v>1184</v>
      </c>
      <c r="C1032" s="101" t="s">
        <v>1185</v>
      </c>
      <c r="D1032" s="102">
        <v>1</v>
      </c>
      <c r="E1032" s="101" t="s">
        <v>35</v>
      </c>
      <c r="F1032" s="102">
        <f t="shared" si="142"/>
        <v>1</v>
      </c>
      <c r="G1032" s="103">
        <v>639</v>
      </c>
      <c r="H1032" s="75" t="s">
        <v>7</v>
      </c>
      <c r="I1032" s="75" t="s">
        <v>8</v>
      </c>
      <c r="J1032" s="75" t="s">
        <v>7</v>
      </c>
    </row>
    <row r="1033" spans="1:10" ht="15" customHeight="1" x14ac:dyDescent="0.3">
      <c r="A1033" s="75" t="str">
        <f t="shared" si="143"/>
        <v>S150/lak/p4</v>
      </c>
      <c r="B1033" s="101" t="s">
        <v>2543</v>
      </c>
      <c r="C1033" s="101" t="s">
        <v>2542</v>
      </c>
      <c r="D1033" s="102">
        <v>4</v>
      </c>
      <c r="E1033" s="101" t="s">
        <v>6</v>
      </c>
      <c r="F1033" s="102">
        <f t="shared" si="142"/>
        <v>4</v>
      </c>
      <c r="G1033" s="103">
        <v>175</v>
      </c>
      <c r="H1033" s="72" t="s">
        <v>7</v>
      </c>
      <c r="I1033" s="72" t="s">
        <v>8</v>
      </c>
      <c r="J1033" s="72" t="s">
        <v>7</v>
      </c>
    </row>
    <row r="1034" spans="1:10" ht="15" customHeight="1" x14ac:dyDescent="0.3">
      <c r="A1034" s="75" t="str">
        <f t="shared" si="143"/>
        <v>S120/An4</v>
      </c>
      <c r="B1034" s="101" t="s">
        <v>1178</v>
      </c>
      <c r="C1034" s="101" t="s">
        <v>1179</v>
      </c>
      <c r="D1034" s="102">
        <v>4</v>
      </c>
      <c r="E1034" s="101" t="s">
        <v>6</v>
      </c>
      <c r="F1034" s="102">
        <f t="shared" si="142"/>
        <v>4</v>
      </c>
      <c r="G1034" s="103">
        <v>170</v>
      </c>
      <c r="H1034" s="75" t="s">
        <v>7</v>
      </c>
      <c r="I1034" s="75" t="s">
        <v>8</v>
      </c>
      <c r="J1034" s="75" t="s">
        <v>7</v>
      </c>
    </row>
    <row r="1035" spans="1:10" ht="15" customHeight="1" x14ac:dyDescent="0.3">
      <c r="A1035" s="75" t="str">
        <f t="shared" si="143"/>
        <v>S120/An60</v>
      </c>
      <c r="B1035" s="101" t="s">
        <v>1178</v>
      </c>
      <c r="C1035" s="101" t="s">
        <v>1179</v>
      </c>
      <c r="D1035" s="102">
        <v>4</v>
      </c>
      <c r="E1035" s="101" t="s">
        <v>6</v>
      </c>
      <c r="F1035" s="103">
        <v>60</v>
      </c>
      <c r="G1035" s="103">
        <v>162</v>
      </c>
      <c r="H1035" s="72" t="s">
        <v>7</v>
      </c>
      <c r="I1035" s="72" t="s">
        <v>8</v>
      </c>
      <c r="J1035" s="72" t="s">
        <v>7</v>
      </c>
    </row>
    <row r="1036" spans="1:10" ht="15" customHeight="1" x14ac:dyDescent="0.3">
      <c r="A1036" s="75" t="str">
        <f t="shared" si="143"/>
        <v>S150/MA2/An1</v>
      </c>
      <c r="B1036" s="101" t="s">
        <v>1222</v>
      </c>
      <c r="C1036" s="101" t="s">
        <v>1223</v>
      </c>
      <c r="D1036" s="102">
        <v>1</v>
      </c>
      <c r="E1036" s="101" t="s">
        <v>35</v>
      </c>
      <c r="F1036" s="102">
        <f t="shared" ref="F1036:F1039" si="144">D1036</f>
        <v>1</v>
      </c>
      <c r="G1036" s="103">
        <v>650</v>
      </c>
      <c r="H1036" s="75" t="s">
        <v>7</v>
      </c>
      <c r="I1036" s="75" t="s">
        <v>8</v>
      </c>
      <c r="J1036" s="75" t="s">
        <v>7</v>
      </c>
    </row>
    <row r="1037" spans="1:10" ht="15" customHeight="1" x14ac:dyDescent="0.3">
      <c r="A1037" s="75" t="str">
        <f t="shared" si="143"/>
        <v>S150/MA2/021</v>
      </c>
      <c r="B1037" s="101" t="s">
        <v>1218</v>
      </c>
      <c r="C1037" s="101" t="s">
        <v>1219</v>
      </c>
      <c r="D1037" s="102">
        <v>1</v>
      </c>
      <c r="E1037" s="101" t="s">
        <v>35</v>
      </c>
      <c r="F1037" s="102">
        <f t="shared" si="144"/>
        <v>1</v>
      </c>
      <c r="G1037" s="103">
        <v>650</v>
      </c>
      <c r="H1037" s="72" t="s">
        <v>7</v>
      </c>
      <c r="I1037" s="72" t="s">
        <v>8</v>
      </c>
      <c r="J1037" s="72" t="s">
        <v>7</v>
      </c>
    </row>
    <row r="1038" spans="1:10" ht="15" customHeight="1" x14ac:dyDescent="0.3">
      <c r="A1038" s="75" t="str">
        <f t="shared" si="143"/>
        <v>S150/MA2/Al1</v>
      </c>
      <c r="B1038" s="101" t="s">
        <v>1220</v>
      </c>
      <c r="C1038" s="101" t="s">
        <v>1221</v>
      </c>
      <c r="D1038" s="102">
        <v>1</v>
      </c>
      <c r="E1038" s="101" t="s">
        <v>35</v>
      </c>
      <c r="F1038" s="102">
        <f t="shared" si="144"/>
        <v>1</v>
      </c>
      <c r="G1038" s="103">
        <v>650</v>
      </c>
      <c r="H1038" s="75" t="s">
        <v>7</v>
      </c>
      <c r="I1038" s="75" t="s">
        <v>8</v>
      </c>
      <c r="J1038" s="75" t="s">
        <v>7</v>
      </c>
    </row>
    <row r="1039" spans="1:10" ht="15" customHeight="1" x14ac:dyDescent="0.3">
      <c r="A1039" s="75" t="str">
        <f t="shared" si="143"/>
        <v>S120/024</v>
      </c>
      <c r="B1039" s="101" t="s">
        <v>2684</v>
      </c>
      <c r="C1039" s="101" t="s">
        <v>2685</v>
      </c>
      <c r="D1039" s="102">
        <v>4</v>
      </c>
      <c r="E1039" s="101" t="s">
        <v>6</v>
      </c>
      <c r="F1039" s="102">
        <f t="shared" si="144"/>
        <v>4</v>
      </c>
      <c r="G1039" s="103">
        <v>170</v>
      </c>
      <c r="H1039" s="72" t="s">
        <v>7</v>
      </c>
      <c r="I1039" s="72" t="s">
        <v>8</v>
      </c>
      <c r="J1039" s="72" t="s">
        <v>7</v>
      </c>
    </row>
    <row r="1040" spans="1:10" ht="15" customHeight="1" x14ac:dyDescent="0.3">
      <c r="A1040" s="75" t="str">
        <f t="shared" si="143"/>
        <v>S120/0260</v>
      </c>
      <c r="B1040" s="101" t="s">
        <v>2684</v>
      </c>
      <c r="C1040" s="101" t="s">
        <v>2685</v>
      </c>
      <c r="D1040" s="102">
        <v>4</v>
      </c>
      <c r="E1040" s="101" t="s">
        <v>6</v>
      </c>
      <c r="F1040" s="103">
        <v>60</v>
      </c>
      <c r="G1040" s="103">
        <v>162</v>
      </c>
      <c r="H1040" s="75" t="s">
        <v>7</v>
      </c>
      <c r="I1040" s="75" t="s">
        <v>8</v>
      </c>
      <c r="J1040" s="75" t="s">
        <v>7</v>
      </c>
    </row>
    <row r="1041" spans="1:10" ht="15" customHeight="1" x14ac:dyDescent="0.3">
      <c r="A1041" s="75" t="str">
        <f t="shared" si="143"/>
        <v>S100/An4</v>
      </c>
      <c r="B1041" s="101" t="s">
        <v>1146</v>
      </c>
      <c r="C1041" s="101" t="s">
        <v>1147</v>
      </c>
      <c r="D1041" s="102">
        <v>4</v>
      </c>
      <c r="E1041" s="101" t="s">
        <v>6</v>
      </c>
      <c r="F1041" s="102">
        <f>D1041</f>
        <v>4</v>
      </c>
      <c r="G1041" s="103">
        <v>127</v>
      </c>
      <c r="H1041" s="72" t="s">
        <v>7</v>
      </c>
      <c r="I1041" s="72" t="s">
        <v>8</v>
      </c>
      <c r="J1041" s="72" t="s">
        <v>7</v>
      </c>
    </row>
    <row r="1042" spans="1:10" ht="15" customHeight="1" x14ac:dyDescent="0.3">
      <c r="A1042" s="75" t="str">
        <f t="shared" si="143"/>
        <v>S100/An60</v>
      </c>
      <c r="B1042" s="101" t="s">
        <v>1146</v>
      </c>
      <c r="C1042" s="101" t="s">
        <v>1147</v>
      </c>
      <c r="D1042" s="102">
        <v>4</v>
      </c>
      <c r="E1042" s="101" t="s">
        <v>6</v>
      </c>
      <c r="F1042" s="103">
        <v>60</v>
      </c>
      <c r="G1042" s="103">
        <v>121</v>
      </c>
      <c r="H1042" s="75" t="s">
        <v>7</v>
      </c>
      <c r="I1042" s="75" t="s">
        <v>8</v>
      </c>
      <c r="J1042" s="75" t="s">
        <v>7</v>
      </c>
    </row>
    <row r="1043" spans="1:10" ht="15" customHeight="1" x14ac:dyDescent="0.3">
      <c r="A1043" s="75" t="str">
        <f t="shared" si="143"/>
        <v>S150/An60</v>
      </c>
      <c r="B1043" s="101" t="s">
        <v>1200</v>
      </c>
      <c r="C1043" s="101" t="s">
        <v>1201</v>
      </c>
      <c r="D1043" s="102">
        <v>4</v>
      </c>
      <c r="E1043" s="101" t="s">
        <v>6</v>
      </c>
      <c r="F1043" s="103">
        <v>60</v>
      </c>
      <c r="G1043" s="103">
        <v>170</v>
      </c>
      <c r="H1043" s="72" t="s">
        <v>7</v>
      </c>
      <c r="I1043" s="72" t="s">
        <v>8</v>
      </c>
      <c r="J1043" s="72" t="s">
        <v>7</v>
      </c>
    </row>
    <row r="1044" spans="1:10" ht="15" customHeight="1" x14ac:dyDescent="0.3">
      <c r="A1044" s="75" t="str">
        <f t="shared" si="143"/>
        <v>S150/An4</v>
      </c>
      <c r="B1044" s="101" t="s">
        <v>1200</v>
      </c>
      <c r="C1044" s="101" t="s">
        <v>1201</v>
      </c>
      <c r="D1044" s="102">
        <v>4</v>
      </c>
      <c r="E1044" s="101" t="s">
        <v>6</v>
      </c>
      <c r="F1044" s="102">
        <f t="shared" ref="F1044:F1045" si="145">D1044</f>
        <v>4</v>
      </c>
      <c r="G1044" s="103">
        <v>178</v>
      </c>
      <c r="H1044" s="75" t="s">
        <v>7</v>
      </c>
      <c r="I1044" s="75" t="s">
        <v>8</v>
      </c>
      <c r="J1044" s="75" t="s">
        <v>7</v>
      </c>
    </row>
    <row r="1045" spans="1:10" ht="15" customHeight="1" x14ac:dyDescent="0.3">
      <c r="A1045" s="75" t="str">
        <f t="shared" si="143"/>
        <v>S150/MC2/An1</v>
      </c>
      <c r="B1045" s="101" t="s">
        <v>1228</v>
      </c>
      <c r="C1045" s="101" t="s">
        <v>1229</v>
      </c>
      <c r="D1045" s="102">
        <v>1</v>
      </c>
      <c r="E1045" s="101" t="s">
        <v>35</v>
      </c>
      <c r="F1045" s="102">
        <f t="shared" si="145"/>
        <v>1</v>
      </c>
      <c r="G1045" s="103">
        <v>650</v>
      </c>
      <c r="H1045" s="72" t="s">
        <v>7</v>
      </c>
      <c r="I1045" s="72" t="s">
        <v>8</v>
      </c>
      <c r="J1045" s="72" t="s">
        <v>7</v>
      </c>
    </row>
    <row r="1046" spans="1:10" ht="15" customHeight="1" x14ac:dyDescent="0.3">
      <c r="A1046" s="75" t="str">
        <f t="shared" si="143"/>
        <v>S120/0160</v>
      </c>
      <c r="B1046" s="101" t="s">
        <v>1174</v>
      </c>
      <c r="C1046" s="101" t="s">
        <v>1175</v>
      </c>
      <c r="D1046" s="102">
        <v>4</v>
      </c>
      <c r="E1046" s="101" t="s">
        <v>6</v>
      </c>
      <c r="F1046" s="103">
        <v>60</v>
      </c>
      <c r="G1046" s="103">
        <v>162</v>
      </c>
      <c r="H1046" s="75" t="s">
        <v>7</v>
      </c>
      <c r="I1046" s="75" t="s">
        <v>8</v>
      </c>
      <c r="J1046" s="75" t="s">
        <v>7</v>
      </c>
    </row>
    <row r="1047" spans="1:10" ht="15" customHeight="1" x14ac:dyDescent="0.3">
      <c r="A1047" s="75" t="str">
        <f t="shared" si="143"/>
        <v>S120/014</v>
      </c>
      <c r="B1047" s="101" t="s">
        <v>1174</v>
      </c>
      <c r="C1047" s="101" t="s">
        <v>1175</v>
      </c>
      <c r="D1047" s="102">
        <v>4</v>
      </c>
      <c r="E1047" s="101" t="s">
        <v>6</v>
      </c>
      <c r="F1047" s="102">
        <f t="shared" ref="F1047:F1048" si="146">D1047</f>
        <v>4</v>
      </c>
      <c r="G1047" s="103">
        <v>170</v>
      </c>
      <c r="H1047" s="72" t="s">
        <v>7</v>
      </c>
      <c r="I1047" s="72" t="s">
        <v>8</v>
      </c>
      <c r="J1047" s="72" t="s">
        <v>7</v>
      </c>
    </row>
    <row r="1048" spans="1:10" ht="15" customHeight="1" x14ac:dyDescent="0.3">
      <c r="A1048" s="75" t="str">
        <f t="shared" si="143"/>
        <v>S120/02L4</v>
      </c>
      <c r="B1048" s="101" t="s">
        <v>1176</v>
      </c>
      <c r="C1048" s="101" t="s">
        <v>1177</v>
      </c>
      <c r="D1048" s="102">
        <v>4</v>
      </c>
      <c r="E1048" s="101" t="s">
        <v>6</v>
      </c>
      <c r="F1048" s="102">
        <f t="shared" si="146"/>
        <v>4</v>
      </c>
      <c r="G1048" s="103">
        <v>170</v>
      </c>
      <c r="H1048" s="75" t="s">
        <v>7</v>
      </c>
      <c r="I1048" s="75" t="s">
        <v>8</v>
      </c>
      <c r="J1048" s="75" t="s">
        <v>7</v>
      </c>
    </row>
    <row r="1049" spans="1:10" ht="15" customHeight="1" x14ac:dyDescent="0.3">
      <c r="A1049" s="75" t="str">
        <f t="shared" si="143"/>
        <v>S120/02L60</v>
      </c>
      <c r="B1049" s="101" t="s">
        <v>1176</v>
      </c>
      <c r="C1049" s="101" t="s">
        <v>1177</v>
      </c>
      <c r="D1049" s="102">
        <v>4</v>
      </c>
      <c r="E1049" s="101" t="s">
        <v>6</v>
      </c>
      <c r="F1049" s="103">
        <v>60</v>
      </c>
      <c r="G1049" s="103">
        <v>162</v>
      </c>
      <c r="H1049" s="72" t="s">
        <v>7</v>
      </c>
      <c r="I1049" s="72" t="s">
        <v>8</v>
      </c>
      <c r="J1049" s="72" t="s">
        <v>7</v>
      </c>
    </row>
    <row r="1050" spans="1:10" ht="15" customHeight="1" x14ac:dyDescent="0.3">
      <c r="A1050" s="75" t="str">
        <f t="shared" si="143"/>
        <v>S120/lak4</v>
      </c>
      <c r="B1050" s="101" t="s">
        <v>1180</v>
      </c>
      <c r="C1050" s="101" t="s">
        <v>1181</v>
      </c>
      <c r="D1050" s="102">
        <v>4</v>
      </c>
      <c r="E1050" s="101" t="s">
        <v>6</v>
      </c>
      <c r="F1050" s="102">
        <f t="shared" ref="F1050:F1052" si="147">D1050</f>
        <v>4</v>
      </c>
      <c r="G1050" s="103">
        <v>166</v>
      </c>
      <c r="H1050" s="75" t="s">
        <v>7</v>
      </c>
      <c r="I1050" s="75" t="s">
        <v>8</v>
      </c>
      <c r="J1050" s="75" t="s">
        <v>7</v>
      </c>
    </row>
    <row r="1051" spans="1:10" ht="15" customHeight="1" x14ac:dyDescent="0.3">
      <c r="A1051" s="75" t="str">
        <f t="shared" si="143"/>
        <v>S150/lak4</v>
      </c>
      <c r="B1051" s="101" t="s">
        <v>1216</v>
      </c>
      <c r="C1051" s="101" t="s">
        <v>1217</v>
      </c>
      <c r="D1051" s="102">
        <v>4</v>
      </c>
      <c r="E1051" s="101" t="s">
        <v>6</v>
      </c>
      <c r="F1051" s="102">
        <f t="shared" si="147"/>
        <v>4</v>
      </c>
      <c r="G1051" s="103">
        <v>175</v>
      </c>
      <c r="H1051" s="72" t="s">
        <v>7</v>
      </c>
      <c r="I1051" s="72" t="s">
        <v>8</v>
      </c>
      <c r="J1051" s="72" t="s">
        <v>7</v>
      </c>
    </row>
    <row r="1052" spans="1:10" ht="15" customHeight="1" x14ac:dyDescent="0.3">
      <c r="A1052" s="75" t="str">
        <f t="shared" si="143"/>
        <v>S080/02L4</v>
      </c>
      <c r="B1052" s="101" t="s">
        <v>1122</v>
      </c>
      <c r="C1052" s="101" t="s">
        <v>1123</v>
      </c>
      <c r="D1052" s="102">
        <v>4</v>
      </c>
      <c r="E1052" s="101" t="s">
        <v>6</v>
      </c>
      <c r="F1052" s="102">
        <f t="shared" si="147"/>
        <v>4</v>
      </c>
      <c r="G1052" s="103">
        <v>149</v>
      </c>
      <c r="H1052" s="75" t="s">
        <v>7</v>
      </c>
      <c r="I1052" s="75" t="s">
        <v>8</v>
      </c>
      <c r="J1052" s="75" t="s">
        <v>7</v>
      </c>
    </row>
    <row r="1053" spans="1:10" ht="15" customHeight="1" x14ac:dyDescent="0.3">
      <c r="A1053" s="75" t="str">
        <f t="shared" si="143"/>
        <v>S080/02L68</v>
      </c>
      <c r="B1053" s="101" t="s">
        <v>1122</v>
      </c>
      <c r="C1053" s="101" t="s">
        <v>1123</v>
      </c>
      <c r="D1053" s="102">
        <v>4</v>
      </c>
      <c r="E1053" s="101" t="s">
        <v>6</v>
      </c>
      <c r="F1053" s="103">
        <v>68</v>
      </c>
      <c r="G1053" s="103">
        <v>142</v>
      </c>
      <c r="H1053" s="72" t="s">
        <v>7</v>
      </c>
      <c r="I1053" s="72" t="s">
        <v>8</v>
      </c>
      <c r="J1053" s="72" t="s">
        <v>7</v>
      </c>
    </row>
    <row r="1054" spans="1:10" ht="15" customHeight="1" x14ac:dyDescent="0.3">
      <c r="A1054" s="75" t="str">
        <f t="shared" si="143"/>
        <v>S080/Ne4</v>
      </c>
      <c r="B1054" s="101" t="s">
        <v>1126</v>
      </c>
      <c r="C1054" s="101" t="s">
        <v>1127</v>
      </c>
      <c r="D1054" s="102">
        <v>4</v>
      </c>
      <c r="E1054" s="101" t="s">
        <v>6</v>
      </c>
      <c r="F1054" s="102">
        <f>D1054</f>
        <v>4</v>
      </c>
      <c r="G1054" s="103">
        <v>149</v>
      </c>
      <c r="H1054" s="75" t="s">
        <v>7</v>
      </c>
      <c r="I1054" s="75" t="s">
        <v>8</v>
      </c>
      <c r="J1054" s="75" t="s">
        <v>7</v>
      </c>
    </row>
    <row r="1055" spans="1:10" ht="15" customHeight="1" x14ac:dyDescent="0.3">
      <c r="A1055" s="75" t="str">
        <f t="shared" si="143"/>
        <v>S080/Ne68</v>
      </c>
      <c r="B1055" s="101" t="s">
        <v>1126</v>
      </c>
      <c r="C1055" s="101" t="s">
        <v>1127</v>
      </c>
      <c r="D1055" s="102">
        <v>4</v>
      </c>
      <c r="E1055" s="101" t="s">
        <v>6</v>
      </c>
      <c r="F1055" s="103">
        <v>68</v>
      </c>
      <c r="G1055" s="103">
        <v>142</v>
      </c>
      <c r="H1055" s="72" t="s">
        <v>7</v>
      </c>
      <c r="I1055" s="72" t="s">
        <v>8</v>
      </c>
      <c r="J1055" s="72" t="s">
        <v>7</v>
      </c>
    </row>
    <row r="1056" spans="1:10" ht="15" customHeight="1" x14ac:dyDescent="0.3">
      <c r="A1056" s="75" t="str">
        <f t="shared" si="143"/>
        <v>S100/s/011</v>
      </c>
      <c r="B1056" s="101" t="s">
        <v>1170</v>
      </c>
      <c r="C1056" s="101" t="s">
        <v>1171</v>
      </c>
      <c r="D1056" s="102">
        <v>1</v>
      </c>
      <c r="E1056" s="101" t="s">
        <v>35</v>
      </c>
      <c r="F1056" s="102">
        <f>D1056</f>
        <v>1</v>
      </c>
      <c r="G1056" s="103">
        <v>47</v>
      </c>
      <c r="H1056" s="75" t="s">
        <v>7</v>
      </c>
      <c r="I1056" s="75" t="s">
        <v>8</v>
      </c>
      <c r="J1056" s="75" t="s">
        <v>7</v>
      </c>
    </row>
    <row r="1057" spans="1:10" ht="15" customHeight="1" x14ac:dyDescent="0.3">
      <c r="A1057" s="75" t="str">
        <f t="shared" si="143"/>
        <v>S100/s/01156</v>
      </c>
      <c r="B1057" s="101" t="s">
        <v>1170</v>
      </c>
      <c r="C1057" s="101" t="s">
        <v>1171</v>
      </c>
      <c r="D1057" s="102">
        <v>1</v>
      </c>
      <c r="E1057" s="101" t="s">
        <v>35</v>
      </c>
      <c r="F1057" s="103">
        <v>156</v>
      </c>
      <c r="G1057" s="103">
        <v>42</v>
      </c>
      <c r="H1057" s="72" t="s">
        <v>7</v>
      </c>
      <c r="I1057" s="72" t="s">
        <v>8</v>
      </c>
      <c r="J1057" s="72" t="s">
        <v>7</v>
      </c>
    </row>
    <row r="1058" spans="1:10" ht="15" customHeight="1" x14ac:dyDescent="0.3">
      <c r="A1058" s="75" t="str">
        <f t="shared" si="143"/>
        <v>S120/a/021</v>
      </c>
      <c r="B1058" s="101" t="s">
        <v>2686</v>
      </c>
      <c r="C1058" s="101" t="s">
        <v>2687</v>
      </c>
      <c r="D1058" s="102">
        <v>1</v>
      </c>
      <c r="E1058" s="101" t="s">
        <v>35</v>
      </c>
      <c r="F1058" s="102">
        <f t="shared" ref="F1058:F1059" si="148">D1058</f>
        <v>1</v>
      </c>
      <c r="G1058" s="103">
        <v>57</v>
      </c>
      <c r="H1058" s="75" t="s">
        <v>7</v>
      </c>
      <c r="I1058" s="75" t="s">
        <v>8</v>
      </c>
      <c r="J1058" s="75" t="s">
        <v>7</v>
      </c>
    </row>
    <row r="1059" spans="1:10" ht="15" customHeight="1" x14ac:dyDescent="0.3">
      <c r="A1059" s="75" t="str">
        <f t="shared" si="143"/>
        <v>S100/014</v>
      </c>
      <c r="B1059" s="101" t="s">
        <v>1132</v>
      </c>
      <c r="C1059" s="101" t="s">
        <v>1133</v>
      </c>
      <c r="D1059" s="102">
        <v>4</v>
      </c>
      <c r="E1059" s="101" t="s">
        <v>6</v>
      </c>
      <c r="F1059" s="102">
        <f t="shared" si="148"/>
        <v>4</v>
      </c>
      <c r="G1059" s="103">
        <v>127</v>
      </c>
      <c r="H1059" s="72" t="s">
        <v>7</v>
      </c>
      <c r="I1059" s="72" t="s">
        <v>8</v>
      </c>
      <c r="J1059" s="72" t="s">
        <v>7</v>
      </c>
    </row>
    <row r="1060" spans="1:10" ht="15" customHeight="1" x14ac:dyDescent="0.3">
      <c r="A1060" s="75" t="str">
        <f t="shared" si="143"/>
        <v>S100/0160</v>
      </c>
      <c r="B1060" s="101" t="s">
        <v>1132</v>
      </c>
      <c r="C1060" s="101" t="s">
        <v>1133</v>
      </c>
      <c r="D1060" s="102">
        <v>4</v>
      </c>
      <c r="E1060" s="101" t="s">
        <v>6</v>
      </c>
      <c r="F1060" s="103">
        <v>60</v>
      </c>
      <c r="G1060" s="103">
        <v>121</v>
      </c>
      <c r="H1060" s="75" t="s">
        <v>7</v>
      </c>
      <c r="I1060" s="75" t="s">
        <v>8</v>
      </c>
      <c r="J1060" s="75" t="s">
        <v>7</v>
      </c>
    </row>
    <row r="1061" spans="1:10" ht="15" customHeight="1" x14ac:dyDescent="0.3">
      <c r="A1061" s="75" t="str">
        <f t="shared" si="143"/>
        <v>S150/0160</v>
      </c>
      <c r="B1061" s="101" t="s">
        <v>1192</v>
      </c>
      <c r="C1061" s="101" t="s">
        <v>1193</v>
      </c>
      <c r="D1061" s="102">
        <v>4</v>
      </c>
      <c r="E1061" s="101" t="s">
        <v>6</v>
      </c>
      <c r="F1061" s="103">
        <v>60</v>
      </c>
      <c r="G1061" s="103">
        <v>170</v>
      </c>
      <c r="H1061" s="72" t="s">
        <v>7</v>
      </c>
      <c r="I1061" s="72" t="s">
        <v>8</v>
      </c>
      <c r="J1061" s="72" t="s">
        <v>7</v>
      </c>
    </row>
    <row r="1062" spans="1:10" ht="15" customHeight="1" x14ac:dyDescent="0.3">
      <c r="A1062" s="75" t="str">
        <f t="shared" si="143"/>
        <v>S150/014</v>
      </c>
      <c r="B1062" s="101" t="s">
        <v>1192</v>
      </c>
      <c r="C1062" s="101" t="s">
        <v>1193</v>
      </c>
      <c r="D1062" s="102">
        <v>4</v>
      </c>
      <c r="E1062" s="101" t="s">
        <v>6</v>
      </c>
      <c r="F1062" s="102">
        <f t="shared" ref="F1062:F1063" si="149">D1062</f>
        <v>4</v>
      </c>
      <c r="G1062" s="103">
        <v>178</v>
      </c>
      <c r="H1062" s="75" t="s">
        <v>7</v>
      </c>
      <c r="I1062" s="75" t="s">
        <v>8</v>
      </c>
      <c r="J1062" s="75" t="s">
        <v>7</v>
      </c>
    </row>
    <row r="1063" spans="1:10" ht="15" customHeight="1" x14ac:dyDescent="0.3">
      <c r="A1063" s="75" t="str">
        <f t="shared" si="143"/>
        <v>S100/e/011</v>
      </c>
      <c r="B1063" s="101" t="s">
        <v>1160</v>
      </c>
      <c r="C1063" s="101" t="s">
        <v>1161</v>
      </c>
      <c r="D1063" s="102">
        <v>1</v>
      </c>
      <c r="E1063" s="101" t="s">
        <v>35</v>
      </c>
      <c r="F1063" s="102">
        <f t="shared" si="149"/>
        <v>1</v>
      </c>
      <c r="G1063" s="103">
        <v>18</v>
      </c>
      <c r="H1063" s="72" t="s">
        <v>7</v>
      </c>
      <c r="I1063" s="72" t="s">
        <v>8</v>
      </c>
      <c r="J1063" s="72" t="s">
        <v>7</v>
      </c>
    </row>
    <row r="1064" spans="1:10" ht="15" customHeight="1" x14ac:dyDescent="0.3">
      <c r="A1064" s="75" t="str">
        <f t="shared" si="143"/>
        <v>S100/e/01250</v>
      </c>
      <c r="B1064" s="101" t="s">
        <v>1160</v>
      </c>
      <c r="C1064" s="101" t="s">
        <v>1161</v>
      </c>
      <c r="D1064" s="102">
        <v>1</v>
      </c>
      <c r="E1064" s="101" t="s">
        <v>35</v>
      </c>
      <c r="F1064" s="103">
        <v>250</v>
      </c>
      <c r="G1064" s="103">
        <v>17</v>
      </c>
      <c r="H1064" s="75" t="s">
        <v>7</v>
      </c>
      <c r="I1064" s="75" t="s">
        <v>8</v>
      </c>
      <c r="J1064" s="75" t="s">
        <v>7</v>
      </c>
    </row>
    <row r="1065" spans="1:10" ht="15" customHeight="1" x14ac:dyDescent="0.3">
      <c r="A1065" s="75" t="str">
        <f t="shared" si="143"/>
        <v>S150/e/01250</v>
      </c>
      <c r="B1065" s="101" t="s">
        <v>1208</v>
      </c>
      <c r="C1065" s="101" t="s">
        <v>1209</v>
      </c>
      <c r="D1065" s="102">
        <v>1</v>
      </c>
      <c r="E1065" s="101" t="s">
        <v>35</v>
      </c>
      <c r="F1065" s="103">
        <v>250</v>
      </c>
      <c r="G1065" s="103">
        <v>17</v>
      </c>
      <c r="H1065" s="72" t="s">
        <v>7</v>
      </c>
      <c r="I1065" s="72" t="s">
        <v>8</v>
      </c>
      <c r="J1065" s="72" t="s">
        <v>7</v>
      </c>
    </row>
    <row r="1066" spans="1:10" ht="15" customHeight="1" x14ac:dyDescent="0.3">
      <c r="A1066" s="75" t="str">
        <f t="shared" si="143"/>
        <v>S150/e/011</v>
      </c>
      <c r="B1066" s="101" t="s">
        <v>1208</v>
      </c>
      <c r="C1066" s="101" t="s">
        <v>1209</v>
      </c>
      <c r="D1066" s="102">
        <v>1</v>
      </c>
      <c r="E1066" s="101" t="s">
        <v>35</v>
      </c>
      <c r="F1066" s="102">
        <f t="shared" ref="F1066:F1067" si="150">D1066</f>
        <v>1</v>
      </c>
      <c r="G1066" s="103">
        <v>18</v>
      </c>
      <c r="H1066" s="75" t="s">
        <v>7</v>
      </c>
      <c r="I1066" s="75" t="s">
        <v>8</v>
      </c>
      <c r="J1066" s="75" t="s">
        <v>7</v>
      </c>
    </row>
    <row r="1067" spans="1:10" ht="15" customHeight="1" x14ac:dyDescent="0.3">
      <c r="A1067" s="75" t="str">
        <f t="shared" si="143"/>
        <v>S100/c/011</v>
      </c>
      <c r="B1067" s="101" t="s">
        <v>1148</v>
      </c>
      <c r="C1067" s="101" t="s">
        <v>1149</v>
      </c>
      <c r="D1067" s="102">
        <v>1</v>
      </c>
      <c r="E1067" s="101" t="s">
        <v>35</v>
      </c>
      <c r="F1067" s="102">
        <f t="shared" si="150"/>
        <v>1</v>
      </c>
      <c r="G1067" s="103">
        <v>47</v>
      </c>
      <c r="H1067" s="72" t="s">
        <v>7</v>
      </c>
      <c r="I1067" s="72" t="s">
        <v>8</v>
      </c>
      <c r="J1067" s="72" t="s">
        <v>7</v>
      </c>
    </row>
    <row r="1068" spans="1:10" ht="15" customHeight="1" x14ac:dyDescent="0.3">
      <c r="A1068" s="75" t="str">
        <f t="shared" si="143"/>
        <v>S100/c/01152</v>
      </c>
      <c r="B1068" s="101" t="s">
        <v>1148</v>
      </c>
      <c r="C1068" s="101" t="s">
        <v>1149</v>
      </c>
      <c r="D1068" s="102">
        <v>1</v>
      </c>
      <c r="E1068" s="101" t="s">
        <v>35</v>
      </c>
      <c r="F1068" s="103">
        <v>152</v>
      </c>
      <c r="G1068" s="103">
        <v>42</v>
      </c>
      <c r="H1068" s="75" t="s">
        <v>7</v>
      </c>
      <c r="I1068" s="75" t="s">
        <v>8</v>
      </c>
      <c r="J1068" s="75" t="s">
        <v>7</v>
      </c>
    </row>
    <row r="1069" spans="1:10" ht="15" customHeight="1" x14ac:dyDescent="0.3">
      <c r="A1069" s="75" t="str">
        <f t="shared" si="143"/>
        <v>S150/c/01100</v>
      </c>
      <c r="B1069" s="101" t="s">
        <v>1202</v>
      </c>
      <c r="C1069" s="101" t="s">
        <v>1203</v>
      </c>
      <c r="D1069" s="102">
        <v>1</v>
      </c>
      <c r="E1069" s="101" t="s">
        <v>35</v>
      </c>
      <c r="F1069" s="103">
        <v>100</v>
      </c>
      <c r="G1069" s="103">
        <v>57</v>
      </c>
      <c r="H1069" s="72" t="s">
        <v>7</v>
      </c>
      <c r="I1069" s="72" t="s">
        <v>8</v>
      </c>
      <c r="J1069" s="72" t="s">
        <v>7</v>
      </c>
    </row>
    <row r="1070" spans="1:10" ht="15" customHeight="1" x14ac:dyDescent="0.3">
      <c r="A1070" s="75" t="str">
        <f t="shared" si="143"/>
        <v>S150/c/011</v>
      </c>
      <c r="B1070" s="101" t="s">
        <v>1202</v>
      </c>
      <c r="C1070" s="101" t="s">
        <v>1203</v>
      </c>
      <c r="D1070" s="102">
        <v>1</v>
      </c>
      <c r="E1070" s="101" t="s">
        <v>35</v>
      </c>
      <c r="F1070" s="102">
        <f t="shared" ref="F1070:F1071" si="151">D1070</f>
        <v>1</v>
      </c>
      <c r="G1070" s="103">
        <v>64</v>
      </c>
      <c r="H1070" s="75" t="s">
        <v>7</v>
      </c>
      <c r="I1070" s="75" t="s">
        <v>8</v>
      </c>
      <c r="J1070" s="75" t="s">
        <v>7</v>
      </c>
    </row>
    <row r="1071" spans="1:10" ht="15" customHeight="1" x14ac:dyDescent="0.3">
      <c r="A1071" s="75" t="str">
        <f t="shared" si="143"/>
        <v>S100/02L4</v>
      </c>
      <c r="B1071" s="101" t="s">
        <v>1138</v>
      </c>
      <c r="C1071" s="101" t="s">
        <v>1139</v>
      </c>
      <c r="D1071" s="102">
        <v>4</v>
      </c>
      <c r="E1071" s="101" t="s">
        <v>6</v>
      </c>
      <c r="F1071" s="102">
        <f t="shared" si="151"/>
        <v>4</v>
      </c>
      <c r="G1071" s="103">
        <v>127</v>
      </c>
      <c r="H1071" s="72" t="s">
        <v>7</v>
      </c>
      <c r="I1071" s="72" t="s">
        <v>8</v>
      </c>
      <c r="J1071" s="72" t="s">
        <v>7</v>
      </c>
    </row>
    <row r="1072" spans="1:10" ht="15" customHeight="1" x14ac:dyDescent="0.3">
      <c r="A1072" s="75" t="str">
        <f t="shared" si="143"/>
        <v>S100/02L60</v>
      </c>
      <c r="B1072" s="101" t="s">
        <v>1138</v>
      </c>
      <c r="C1072" s="101" t="s">
        <v>1139</v>
      </c>
      <c r="D1072" s="102">
        <v>4</v>
      </c>
      <c r="E1072" s="101" t="s">
        <v>6</v>
      </c>
      <c r="F1072" s="103">
        <v>60</v>
      </c>
      <c r="G1072" s="103">
        <v>121</v>
      </c>
      <c r="H1072" s="75" t="s">
        <v>7</v>
      </c>
      <c r="I1072" s="75" t="s">
        <v>8</v>
      </c>
      <c r="J1072" s="75" t="s">
        <v>7</v>
      </c>
    </row>
    <row r="1073" spans="1:10" ht="15" customHeight="1" x14ac:dyDescent="0.3">
      <c r="A1073" s="75" t="str">
        <f t="shared" si="143"/>
        <v>S150/02L60</v>
      </c>
      <c r="B1073" s="101" t="s">
        <v>1198</v>
      </c>
      <c r="C1073" s="101" t="s">
        <v>1199</v>
      </c>
      <c r="D1073" s="102">
        <v>4</v>
      </c>
      <c r="E1073" s="101" t="s">
        <v>6</v>
      </c>
      <c r="F1073" s="103">
        <v>60</v>
      </c>
      <c r="G1073" s="103">
        <v>170</v>
      </c>
      <c r="H1073" s="72" t="s">
        <v>7</v>
      </c>
      <c r="I1073" s="72" t="s">
        <v>8</v>
      </c>
      <c r="J1073" s="72" t="s">
        <v>7</v>
      </c>
    </row>
    <row r="1074" spans="1:10" ht="15" customHeight="1" x14ac:dyDescent="0.3">
      <c r="A1074" s="75" t="str">
        <f t="shared" si="143"/>
        <v>S150/02L4</v>
      </c>
      <c r="B1074" s="101" t="s">
        <v>1198</v>
      </c>
      <c r="C1074" s="101" t="s">
        <v>1199</v>
      </c>
      <c r="D1074" s="102">
        <v>4</v>
      </c>
      <c r="E1074" s="101" t="s">
        <v>6</v>
      </c>
      <c r="F1074" s="102">
        <f t="shared" ref="F1074:F1075" si="152">D1074</f>
        <v>4</v>
      </c>
      <c r="G1074" s="103">
        <v>178</v>
      </c>
      <c r="H1074" s="75" t="s">
        <v>7</v>
      </c>
      <c r="I1074" s="75" t="s">
        <v>8</v>
      </c>
      <c r="J1074" s="75" t="s">
        <v>7</v>
      </c>
    </row>
    <row r="1075" spans="1:10" ht="15" customHeight="1" x14ac:dyDescent="0.3">
      <c r="A1075" s="75" t="str">
        <f t="shared" si="143"/>
        <v>S100/004</v>
      </c>
      <c r="B1075" s="101" t="s">
        <v>1130</v>
      </c>
      <c r="C1075" s="101" t="s">
        <v>1131</v>
      </c>
      <c r="D1075" s="102">
        <v>4</v>
      </c>
      <c r="E1075" s="101" t="s">
        <v>6</v>
      </c>
      <c r="F1075" s="102">
        <f t="shared" si="152"/>
        <v>4</v>
      </c>
      <c r="G1075" s="103">
        <v>73</v>
      </c>
      <c r="H1075" s="72" t="s">
        <v>7</v>
      </c>
      <c r="I1075" s="72" t="s">
        <v>8</v>
      </c>
      <c r="J1075" s="72" t="s">
        <v>7</v>
      </c>
    </row>
    <row r="1076" spans="1:10" ht="15" customHeight="1" x14ac:dyDescent="0.3">
      <c r="A1076" s="75" t="str">
        <f t="shared" si="143"/>
        <v>S100/0060</v>
      </c>
      <c r="B1076" s="101" t="s">
        <v>1130</v>
      </c>
      <c r="C1076" s="101" t="s">
        <v>1131</v>
      </c>
      <c r="D1076" s="102">
        <v>4</v>
      </c>
      <c r="E1076" s="101" t="s">
        <v>6</v>
      </c>
      <c r="F1076" s="103">
        <v>60</v>
      </c>
      <c r="G1076" s="103">
        <v>68</v>
      </c>
      <c r="H1076" s="75" t="s">
        <v>7</v>
      </c>
      <c r="I1076" s="75" t="s">
        <v>8</v>
      </c>
      <c r="J1076" s="75" t="s">
        <v>7</v>
      </c>
    </row>
    <row r="1077" spans="1:10" ht="15" customHeight="1" x14ac:dyDescent="0.3">
      <c r="A1077" s="75" t="str">
        <f t="shared" si="143"/>
        <v>S080/Al68</v>
      </c>
      <c r="B1077" s="101" t="s">
        <v>1124</v>
      </c>
      <c r="C1077" s="101" t="s">
        <v>1125</v>
      </c>
      <c r="D1077" s="102">
        <v>4</v>
      </c>
      <c r="E1077" s="101" t="s">
        <v>6</v>
      </c>
      <c r="F1077" s="103">
        <v>68</v>
      </c>
      <c r="G1077" s="103">
        <v>109</v>
      </c>
      <c r="H1077" s="72" t="s">
        <v>7</v>
      </c>
      <c r="I1077" s="72" t="s">
        <v>8</v>
      </c>
      <c r="J1077" s="72" t="s">
        <v>7</v>
      </c>
    </row>
    <row r="1078" spans="1:10" ht="15" customHeight="1" x14ac:dyDescent="0.3">
      <c r="A1078" s="75" t="str">
        <f t="shared" si="143"/>
        <v>S080/Al4</v>
      </c>
      <c r="B1078" s="101" t="s">
        <v>1124</v>
      </c>
      <c r="C1078" s="101" t="s">
        <v>1125</v>
      </c>
      <c r="D1078" s="102">
        <v>4</v>
      </c>
      <c r="E1078" s="101" t="s">
        <v>6</v>
      </c>
      <c r="F1078" s="102">
        <f t="shared" ref="F1078:F1080" si="153">D1078</f>
        <v>4</v>
      </c>
      <c r="G1078" s="103">
        <v>115</v>
      </c>
      <c r="H1078" s="75" t="s">
        <v>7</v>
      </c>
      <c r="I1078" s="75" t="s">
        <v>8</v>
      </c>
      <c r="J1078" s="75" t="s">
        <v>7</v>
      </c>
    </row>
    <row r="1079" spans="1:10" ht="15" customHeight="1" x14ac:dyDescent="0.3">
      <c r="A1079" s="75" t="str">
        <f t="shared" si="143"/>
        <v>S100/lak4</v>
      </c>
      <c r="B1079" s="101" t="s">
        <v>2583</v>
      </c>
      <c r="C1079" s="101" t="s">
        <v>2584</v>
      </c>
      <c r="D1079" s="102">
        <v>4</v>
      </c>
      <c r="E1079" s="101" t="s">
        <v>6</v>
      </c>
      <c r="F1079" s="102">
        <f t="shared" si="153"/>
        <v>4</v>
      </c>
      <c r="G1079" s="103">
        <v>73</v>
      </c>
      <c r="H1079" s="72" t="s">
        <v>7</v>
      </c>
      <c r="I1079" s="72" t="s">
        <v>8</v>
      </c>
      <c r="J1079" s="72" t="s">
        <v>7</v>
      </c>
    </row>
    <row r="1080" spans="1:10" ht="15" customHeight="1" x14ac:dyDescent="0.3">
      <c r="A1080" s="75" t="str">
        <f t="shared" si="143"/>
        <v>S100/Nat4</v>
      </c>
      <c r="B1080" s="101" t="s">
        <v>1168</v>
      </c>
      <c r="C1080" s="101" t="s">
        <v>1169</v>
      </c>
      <c r="D1080" s="102">
        <v>4</v>
      </c>
      <c r="E1080" s="101" t="s">
        <v>6</v>
      </c>
      <c r="F1080" s="102">
        <f t="shared" si="153"/>
        <v>4</v>
      </c>
      <c r="G1080" s="103">
        <v>118</v>
      </c>
      <c r="H1080" s="75" t="s">
        <v>7</v>
      </c>
      <c r="I1080" s="75" t="s">
        <v>8</v>
      </c>
      <c r="J1080" s="75" t="s">
        <v>7</v>
      </c>
    </row>
    <row r="1081" spans="1:10" ht="15" customHeight="1" x14ac:dyDescent="0.3">
      <c r="A1081" s="75" t="str">
        <f t="shared" si="143"/>
        <v>S100/Nat60</v>
      </c>
      <c r="B1081" s="101" t="s">
        <v>1168</v>
      </c>
      <c r="C1081" s="101" t="s">
        <v>1169</v>
      </c>
      <c r="D1081" s="102">
        <v>4</v>
      </c>
      <c r="E1081" s="101" t="s">
        <v>6</v>
      </c>
      <c r="F1081" s="103">
        <v>60</v>
      </c>
      <c r="G1081" s="103">
        <v>107</v>
      </c>
      <c r="H1081" s="72" t="s">
        <v>7</v>
      </c>
      <c r="I1081" s="72" t="s">
        <v>8</v>
      </c>
      <c r="J1081" s="72" t="s">
        <v>7</v>
      </c>
    </row>
    <row r="1082" spans="1:10" ht="15" customHeight="1" x14ac:dyDescent="0.3">
      <c r="A1082" s="75" t="str">
        <f t="shared" si="143"/>
        <v>S120/Nat4</v>
      </c>
      <c r="B1082" s="101" t="s">
        <v>1190</v>
      </c>
      <c r="C1082" s="101" t="s">
        <v>1191</v>
      </c>
      <c r="D1082" s="102">
        <v>4</v>
      </c>
      <c r="E1082" s="101" t="s">
        <v>6</v>
      </c>
      <c r="F1082" s="102">
        <f>D1082</f>
        <v>4</v>
      </c>
      <c r="G1082" s="103">
        <v>166</v>
      </c>
      <c r="H1082" s="75" t="s">
        <v>7</v>
      </c>
      <c r="I1082" s="75" t="s">
        <v>8</v>
      </c>
      <c r="J1082" s="75" t="s">
        <v>7</v>
      </c>
    </row>
    <row r="1083" spans="1:10" ht="15" customHeight="1" x14ac:dyDescent="0.3">
      <c r="A1083" s="75" t="str">
        <f t="shared" si="143"/>
        <v>S120/Nat60</v>
      </c>
      <c r="B1083" s="101" t="s">
        <v>1190</v>
      </c>
      <c r="C1083" s="101" t="s">
        <v>1191</v>
      </c>
      <c r="D1083" s="102">
        <v>4</v>
      </c>
      <c r="E1083" s="101" t="s">
        <v>6</v>
      </c>
      <c r="F1083" s="103">
        <v>60</v>
      </c>
      <c r="G1083" s="103">
        <v>156</v>
      </c>
      <c r="H1083" s="72" t="s">
        <v>7</v>
      </c>
      <c r="I1083" s="72" t="s">
        <v>8</v>
      </c>
      <c r="J1083" s="72" t="s">
        <v>7</v>
      </c>
    </row>
    <row r="1084" spans="1:10" ht="15" customHeight="1" x14ac:dyDescent="0.3">
      <c r="A1084" s="75" t="str">
        <f t="shared" si="143"/>
        <v>S150/Nat60</v>
      </c>
      <c r="B1084" s="101" t="s">
        <v>1230</v>
      </c>
      <c r="C1084" s="101" t="s">
        <v>1231</v>
      </c>
      <c r="D1084" s="102">
        <v>4</v>
      </c>
      <c r="E1084" s="101" t="s">
        <v>6</v>
      </c>
      <c r="F1084" s="103">
        <v>60</v>
      </c>
      <c r="G1084" s="103">
        <v>143</v>
      </c>
      <c r="H1084" s="75" t="s">
        <v>7</v>
      </c>
      <c r="I1084" s="75" t="s">
        <v>8</v>
      </c>
      <c r="J1084" s="75" t="s">
        <v>7</v>
      </c>
    </row>
    <row r="1085" spans="1:10" ht="15" customHeight="1" x14ac:dyDescent="0.3">
      <c r="A1085" s="75" t="str">
        <f t="shared" si="143"/>
        <v>S150/Nat4</v>
      </c>
      <c r="B1085" s="101" t="s">
        <v>1230</v>
      </c>
      <c r="C1085" s="101" t="s">
        <v>1231</v>
      </c>
      <c r="D1085" s="102">
        <v>4</v>
      </c>
      <c r="E1085" s="101" t="s">
        <v>6</v>
      </c>
      <c r="F1085" s="102">
        <f t="shared" ref="F1085:F1087" si="154">D1085</f>
        <v>4</v>
      </c>
      <c r="G1085" s="103">
        <v>158</v>
      </c>
      <c r="H1085" s="72" t="s">
        <v>7</v>
      </c>
      <c r="I1085" s="72" t="s">
        <v>8</v>
      </c>
      <c r="J1085" s="72" t="s">
        <v>7</v>
      </c>
    </row>
    <row r="1086" spans="1:10" ht="15" customHeight="1" x14ac:dyDescent="0.3">
      <c r="A1086" s="75" t="str">
        <f t="shared" si="143"/>
        <v>S098/034</v>
      </c>
      <c r="B1086" s="101" t="s">
        <v>1128</v>
      </c>
      <c r="C1086" s="101" t="s">
        <v>1129</v>
      </c>
      <c r="D1086" s="102">
        <v>4</v>
      </c>
      <c r="E1086" s="101" t="s">
        <v>6</v>
      </c>
      <c r="F1086" s="102">
        <f t="shared" si="154"/>
        <v>4</v>
      </c>
      <c r="G1086" s="103">
        <v>17</v>
      </c>
      <c r="H1086" s="75" t="s">
        <v>7</v>
      </c>
      <c r="I1086" s="75" t="s">
        <v>8</v>
      </c>
      <c r="J1086" s="75" t="s">
        <v>7</v>
      </c>
    </row>
    <row r="1087" spans="1:10" ht="15" customHeight="1" x14ac:dyDescent="0.3">
      <c r="A1087" s="75" t="str">
        <f t="shared" si="143"/>
        <v>S100/e/041</v>
      </c>
      <c r="B1087" s="101" t="s">
        <v>1164</v>
      </c>
      <c r="C1087" s="101" t="s">
        <v>1165</v>
      </c>
      <c r="D1087" s="102">
        <v>1</v>
      </c>
      <c r="E1087" s="101" t="s">
        <v>35</v>
      </c>
      <c r="F1087" s="102">
        <f t="shared" si="154"/>
        <v>1</v>
      </c>
      <c r="G1087" s="103">
        <v>18</v>
      </c>
      <c r="H1087" s="72" t="s">
        <v>7</v>
      </c>
      <c r="I1087" s="72" t="s">
        <v>8</v>
      </c>
      <c r="J1087" s="72" t="s">
        <v>7</v>
      </c>
    </row>
    <row r="1088" spans="1:10" ht="15" customHeight="1" x14ac:dyDescent="0.3">
      <c r="A1088" s="75" t="str">
        <f t="shared" si="143"/>
        <v>S100/e/04250</v>
      </c>
      <c r="B1088" s="101" t="s">
        <v>1164</v>
      </c>
      <c r="C1088" s="101" t="s">
        <v>1165</v>
      </c>
      <c r="D1088" s="102">
        <v>1</v>
      </c>
      <c r="E1088" s="101" t="s">
        <v>35</v>
      </c>
      <c r="F1088" s="103">
        <v>250</v>
      </c>
      <c r="G1088" s="103">
        <v>17</v>
      </c>
      <c r="H1088" s="75" t="s">
        <v>7</v>
      </c>
      <c r="I1088" s="75" t="s">
        <v>8</v>
      </c>
      <c r="J1088" s="75" t="s">
        <v>7</v>
      </c>
    </row>
    <row r="1089" spans="1:10" ht="15" customHeight="1" x14ac:dyDescent="0.3">
      <c r="A1089" s="75" t="str">
        <f t="shared" si="143"/>
        <v>S100/e/021</v>
      </c>
      <c r="B1089" s="101" t="s">
        <v>1162</v>
      </c>
      <c r="C1089" s="101" t="s">
        <v>1163</v>
      </c>
      <c r="D1089" s="102">
        <v>1</v>
      </c>
      <c r="E1089" s="101" t="s">
        <v>35</v>
      </c>
      <c r="F1089" s="102">
        <f>D1089</f>
        <v>1</v>
      </c>
      <c r="G1089" s="103">
        <v>18</v>
      </c>
      <c r="H1089" s="72" t="s">
        <v>7</v>
      </c>
      <c r="I1089" s="72" t="s">
        <v>8</v>
      </c>
      <c r="J1089" s="72" t="s">
        <v>7</v>
      </c>
    </row>
    <row r="1090" spans="1:10" ht="15" customHeight="1" x14ac:dyDescent="0.3">
      <c r="A1090" s="75" t="str">
        <f t="shared" si="143"/>
        <v>S100/e/02250</v>
      </c>
      <c r="B1090" s="101" t="s">
        <v>1162</v>
      </c>
      <c r="C1090" s="101" t="s">
        <v>1163</v>
      </c>
      <c r="D1090" s="102">
        <v>1</v>
      </c>
      <c r="E1090" s="101" t="s">
        <v>35</v>
      </c>
      <c r="F1090" s="103">
        <v>250</v>
      </c>
      <c r="G1090" s="103">
        <v>17</v>
      </c>
      <c r="H1090" s="75" t="s">
        <v>7</v>
      </c>
      <c r="I1090" s="75" t="s">
        <v>8</v>
      </c>
      <c r="J1090" s="75" t="s">
        <v>7</v>
      </c>
    </row>
    <row r="1091" spans="1:10" ht="15" customHeight="1" x14ac:dyDescent="0.3">
      <c r="A1091" s="75" t="str">
        <f t="shared" si="143"/>
        <v>S100/s/021</v>
      </c>
      <c r="B1091" s="101" t="s">
        <v>1172</v>
      </c>
      <c r="C1091" s="101" t="s">
        <v>1173</v>
      </c>
      <c r="D1091" s="102">
        <v>1</v>
      </c>
      <c r="E1091" s="101" t="s">
        <v>35</v>
      </c>
      <c r="F1091" s="102">
        <f>D1091</f>
        <v>1</v>
      </c>
      <c r="G1091" s="103">
        <v>47</v>
      </c>
      <c r="H1091" s="72" t="s">
        <v>7</v>
      </c>
      <c r="I1091" s="72" t="s">
        <v>8</v>
      </c>
      <c r="J1091" s="72" t="s">
        <v>7</v>
      </c>
    </row>
    <row r="1092" spans="1:10" ht="15" customHeight="1" x14ac:dyDescent="0.3">
      <c r="A1092" s="75" t="str">
        <f t="shared" si="143"/>
        <v>S100/s/02156</v>
      </c>
      <c r="B1092" s="101" t="s">
        <v>1172</v>
      </c>
      <c r="C1092" s="101" t="s">
        <v>1173</v>
      </c>
      <c r="D1092" s="102">
        <v>1</v>
      </c>
      <c r="E1092" s="101" t="s">
        <v>35</v>
      </c>
      <c r="F1092" s="103">
        <v>156</v>
      </c>
      <c r="G1092" s="103">
        <v>42</v>
      </c>
      <c r="H1092" s="75" t="s">
        <v>7</v>
      </c>
      <c r="I1092" s="75" t="s">
        <v>8</v>
      </c>
      <c r="J1092" s="75" t="s">
        <v>7</v>
      </c>
    </row>
    <row r="1093" spans="1:10" ht="15" customHeight="1" x14ac:dyDescent="0.3">
      <c r="A1093" s="75" t="str">
        <f t="shared" ref="A1093:A1158" si="155">_xlfn.CONCAT(B1093,F1093)</f>
        <v>S150/024</v>
      </c>
      <c r="B1093" s="101" t="s">
        <v>1196</v>
      </c>
      <c r="C1093" s="101" t="s">
        <v>1197</v>
      </c>
      <c r="D1093" s="102">
        <v>4</v>
      </c>
      <c r="E1093" s="101" t="s">
        <v>6</v>
      </c>
      <c r="F1093" s="102">
        <f>D1093</f>
        <v>4</v>
      </c>
      <c r="G1093" s="103">
        <v>158</v>
      </c>
      <c r="H1093" s="72" t="s">
        <v>7</v>
      </c>
      <c r="I1093" s="72" t="s">
        <v>8</v>
      </c>
      <c r="J1093" s="72" t="s">
        <v>7</v>
      </c>
    </row>
    <row r="1094" spans="1:10" ht="15" customHeight="1" x14ac:dyDescent="0.3">
      <c r="A1094" s="75" t="str">
        <f t="shared" si="155"/>
        <v>S150/0260</v>
      </c>
      <c r="B1094" s="101" t="s">
        <v>1196</v>
      </c>
      <c r="C1094" s="101" t="s">
        <v>1197</v>
      </c>
      <c r="D1094" s="102">
        <v>4</v>
      </c>
      <c r="E1094" s="101" t="s">
        <v>6</v>
      </c>
      <c r="F1094" s="103">
        <v>60</v>
      </c>
      <c r="G1094" s="103">
        <v>143</v>
      </c>
      <c r="H1094" s="75" t="s">
        <v>7</v>
      </c>
      <c r="I1094" s="75" t="s">
        <v>8</v>
      </c>
      <c r="J1094" s="75" t="s">
        <v>7</v>
      </c>
    </row>
    <row r="1095" spans="1:10" ht="15" customHeight="1" x14ac:dyDescent="0.3">
      <c r="A1095" s="75" t="str">
        <f t="shared" si="155"/>
        <v>S150/01060</v>
      </c>
      <c r="B1095" s="101" t="s">
        <v>1194</v>
      </c>
      <c r="C1095" s="101" t="s">
        <v>1195</v>
      </c>
      <c r="D1095" s="102">
        <v>4</v>
      </c>
      <c r="E1095" s="101" t="s">
        <v>6</v>
      </c>
      <c r="F1095" s="103">
        <v>60</v>
      </c>
      <c r="G1095" s="103">
        <v>143</v>
      </c>
      <c r="H1095" s="72" t="s">
        <v>7</v>
      </c>
      <c r="I1095" s="72" t="s">
        <v>8</v>
      </c>
      <c r="J1095" s="72" t="s">
        <v>7</v>
      </c>
    </row>
    <row r="1096" spans="1:10" ht="15" customHeight="1" x14ac:dyDescent="0.3">
      <c r="A1096" s="75" t="str">
        <f t="shared" si="155"/>
        <v>S150/0104</v>
      </c>
      <c r="B1096" s="101" t="s">
        <v>1194</v>
      </c>
      <c r="C1096" s="101" t="s">
        <v>1195</v>
      </c>
      <c r="D1096" s="102">
        <v>4</v>
      </c>
      <c r="E1096" s="101" t="s">
        <v>6</v>
      </c>
      <c r="F1096" s="102">
        <f t="shared" ref="F1096:F1097" si="156">D1096</f>
        <v>4</v>
      </c>
      <c r="G1096" s="103">
        <v>158</v>
      </c>
      <c r="H1096" s="75" t="s">
        <v>7</v>
      </c>
      <c r="I1096" s="75" t="s">
        <v>8</v>
      </c>
      <c r="J1096" s="75" t="s">
        <v>7</v>
      </c>
    </row>
    <row r="1097" spans="1:10" ht="15" customHeight="1" x14ac:dyDescent="0.3">
      <c r="A1097" s="75" t="str">
        <f t="shared" si="155"/>
        <v>S150/e/021</v>
      </c>
      <c r="B1097" s="101" t="s">
        <v>1210</v>
      </c>
      <c r="C1097" s="101" t="s">
        <v>1211</v>
      </c>
      <c r="D1097" s="102">
        <v>1</v>
      </c>
      <c r="E1097" s="101" t="s">
        <v>35</v>
      </c>
      <c r="F1097" s="102">
        <f t="shared" si="156"/>
        <v>1</v>
      </c>
      <c r="G1097" s="103">
        <v>18</v>
      </c>
      <c r="H1097" s="72" t="s">
        <v>7</v>
      </c>
      <c r="I1097" s="72" t="s">
        <v>8</v>
      </c>
      <c r="J1097" s="72" t="s">
        <v>7</v>
      </c>
    </row>
    <row r="1098" spans="1:10" ht="15" customHeight="1" x14ac:dyDescent="0.3">
      <c r="A1098" s="75" t="str">
        <f t="shared" si="155"/>
        <v>S150/e/02250</v>
      </c>
      <c r="B1098" s="101" t="s">
        <v>1210</v>
      </c>
      <c r="C1098" s="101" t="s">
        <v>1211</v>
      </c>
      <c r="D1098" s="102">
        <v>1</v>
      </c>
      <c r="E1098" s="101" t="s">
        <v>35</v>
      </c>
      <c r="F1098" s="103">
        <v>250</v>
      </c>
      <c r="G1098" s="103">
        <v>17</v>
      </c>
      <c r="H1098" s="75" t="s">
        <v>7</v>
      </c>
      <c r="I1098" s="75" t="s">
        <v>8</v>
      </c>
      <c r="J1098" s="75" t="s">
        <v>7</v>
      </c>
    </row>
    <row r="1099" spans="1:10" ht="15" customHeight="1" x14ac:dyDescent="0.3">
      <c r="A1099" s="75" t="str">
        <f t="shared" si="155"/>
        <v>S150/e/04250</v>
      </c>
      <c r="B1099" s="101" t="s">
        <v>1212</v>
      </c>
      <c r="C1099" s="101" t="s">
        <v>1213</v>
      </c>
      <c r="D1099" s="102">
        <v>1</v>
      </c>
      <c r="E1099" s="101" t="s">
        <v>35</v>
      </c>
      <c r="F1099" s="103">
        <v>250</v>
      </c>
      <c r="G1099" s="103">
        <v>17</v>
      </c>
      <c r="H1099" s="72" t="s">
        <v>7</v>
      </c>
      <c r="I1099" s="72" t="s">
        <v>8</v>
      </c>
      <c r="J1099" s="72" t="s">
        <v>7</v>
      </c>
    </row>
    <row r="1100" spans="1:10" ht="15" customHeight="1" x14ac:dyDescent="0.3">
      <c r="A1100" s="75" t="str">
        <f t="shared" si="155"/>
        <v>S150/e/041</v>
      </c>
      <c r="B1100" s="101" t="s">
        <v>1212</v>
      </c>
      <c r="C1100" s="101" t="s">
        <v>1213</v>
      </c>
      <c r="D1100" s="102">
        <v>1</v>
      </c>
      <c r="E1100" s="101" t="s">
        <v>35</v>
      </c>
      <c r="F1100" s="102">
        <f t="shared" ref="F1100:F1101" si="157">D1100</f>
        <v>1</v>
      </c>
      <c r="G1100" s="103">
        <v>18</v>
      </c>
      <c r="H1100" s="75" t="s">
        <v>7</v>
      </c>
      <c r="I1100" s="75" t="s">
        <v>8</v>
      </c>
      <c r="J1100" s="75" t="s">
        <v>7</v>
      </c>
    </row>
    <row r="1101" spans="1:10" ht="15" customHeight="1" x14ac:dyDescent="0.3">
      <c r="A1101" s="75" t="str">
        <f t="shared" si="155"/>
        <v>S150/e/131</v>
      </c>
      <c r="B1101" s="101" t="s">
        <v>1214</v>
      </c>
      <c r="C1101" s="101" t="s">
        <v>1215</v>
      </c>
      <c r="D1101" s="102">
        <v>1</v>
      </c>
      <c r="E1101" s="101" t="s">
        <v>35</v>
      </c>
      <c r="F1101" s="102">
        <f t="shared" si="157"/>
        <v>1</v>
      </c>
      <c r="G1101" s="103">
        <v>18</v>
      </c>
      <c r="H1101" s="72" t="s">
        <v>7</v>
      </c>
      <c r="I1101" s="72" t="s">
        <v>8</v>
      </c>
      <c r="J1101" s="72" t="s">
        <v>7</v>
      </c>
    </row>
    <row r="1102" spans="1:10" ht="15" customHeight="1" x14ac:dyDescent="0.3">
      <c r="A1102" s="75" t="str">
        <f t="shared" si="155"/>
        <v>S150/e/13250</v>
      </c>
      <c r="B1102" s="101" t="s">
        <v>1214</v>
      </c>
      <c r="C1102" s="101" t="s">
        <v>1215</v>
      </c>
      <c r="D1102" s="102">
        <v>1</v>
      </c>
      <c r="E1102" s="101" t="s">
        <v>35</v>
      </c>
      <c r="F1102" s="103">
        <v>250</v>
      </c>
      <c r="G1102" s="103">
        <v>17</v>
      </c>
      <c r="H1102" s="75" t="s">
        <v>7</v>
      </c>
      <c r="I1102" s="75" t="s">
        <v>8</v>
      </c>
      <c r="J1102" s="75" t="s">
        <v>7</v>
      </c>
    </row>
    <row r="1103" spans="1:10" ht="15" customHeight="1" x14ac:dyDescent="0.3">
      <c r="A1103" s="75" t="str">
        <f t="shared" si="155"/>
        <v>S150/a/021</v>
      </c>
      <c r="B1103" s="101" t="s">
        <v>2688</v>
      </c>
      <c r="C1103" s="101" t="s">
        <v>2689</v>
      </c>
      <c r="D1103" s="102">
        <v>1</v>
      </c>
      <c r="E1103" s="101" t="s">
        <v>35</v>
      </c>
      <c r="F1103" s="102">
        <f t="shared" ref="F1103:F1104" si="158">D1103</f>
        <v>1</v>
      </c>
      <c r="G1103" s="103">
        <v>63</v>
      </c>
      <c r="H1103" s="72" t="s">
        <v>7</v>
      </c>
      <c r="I1103" s="72" t="s">
        <v>8</v>
      </c>
      <c r="J1103" s="72" t="s">
        <v>7</v>
      </c>
    </row>
    <row r="1104" spans="1:10" ht="15" customHeight="1" x14ac:dyDescent="0.3">
      <c r="A1104" s="75" t="str">
        <f t="shared" si="155"/>
        <v>S150/c/021</v>
      </c>
      <c r="B1104" s="101" t="s">
        <v>1206</v>
      </c>
      <c r="C1104" s="101" t="s">
        <v>1207</v>
      </c>
      <c r="D1104" s="102">
        <v>1</v>
      </c>
      <c r="E1104" s="101" t="s">
        <v>35</v>
      </c>
      <c r="F1104" s="102">
        <f t="shared" si="158"/>
        <v>1</v>
      </c>
      <c r="G1104" s="103">
        <v>64</v>
      </c>
      <c r="H1104" s="75" t="s">
        <v>7</v>
      </c>
      <c r="I1104" s="75" t="s">
        <v>8</v>
      </c>
      <c r="J1104" s="75" t="s">
        <v>7</v>
      </c>
    </row>
    <row r="1105" spans="1:10" ht="15" customHeight="1" x14ac:dyDescent="0.3">
      <c r="A1105" s="75" t="str">
        <f t="shared" si="155"/>
        <v>S150/c/02100</v>
      </c>
      <c r="B1105" s="101" t="s">
        <v>1206</v>
      </c>
      <c r="C1105" s="101" t="s">
        <v>1207</v>
      </c>
      <c r="D1105" s="102">
        <v>1</v>
      </c>
      <c r="E1105" s="101" t="s">
        <v>35</v>
      </c>
      <c r="F1105" s="103">
        <v>100</v>
      </c>
      <c r="G1105" s="103">
        <v>57</v>
      </c>
      <c r="H1105" s="72" t="s">
        <v>7</v>
      </c>
      <c r="I1105" s="72" t="s">
        <v>8</v>
      </c>
      <c r="J1105" s="72" t="s">
        <v>7</v>
      </c>
    </row>
    <row r="1106" spans="1:10" ht="15" customHeight="1" x14ac:dyDescent="0.3">
      <c r="A1106" s="75" t="str">
        <f t="shared" si="155"/>
        <v>S150/c/010100</v>
      </c>
      <c r="B1106" s="101" t="s">
        <v>1204</v>
      </c>
      <c r="C1106" s="101" t="s">
        <v>1205</v>
      </c>
      <c r="D1106" s="102">
        <v>1</v>
      </c>
      <c r="E1106" s="101" t="s">
        <v>35</v>
      </c>
      <c r="F1106" s="103">
        <v>100</v>
      </c>
      <c r="G1106" s="103">
        <v>57</v>
      </c>
      <c r="H1106" s="75" t="s">
        <v>7</v>
      </c>
      <c r="I1106" s="75" t="s">
        <v>8</v>
      </c>
      <c r="J1106" s="75" t="s">
        <v>7</v>
      </c>
    </row>
    <row r="1107" spans="1:10" ht="15" customHeight="1" x14ac:dyDescent="0.3">
      <c r="A1107" s="75" t="str">
        <f t="shared" si="155"/>
        <v>S150/c/0101</v>
      </c>
      <c r="B1107" s="101" t="s">
        <v>1204</v>
      </c>
      <c r="C1107" s="101" t="s">
        <v>1205</v>
      </c>
      <c r="D1107" s="102">
        <v>1</v>
      </c>
      <c r="E1107" s="101" t="s">
        <v>35</v>
      </c>
      <c r="F1107" s="102">
        <f t="shared" ref="F1107:F1109" si="159">D1107</f>
        <v>1</v>
      </c>
      <c r="G1107" s="103">
        <v>64</v>
      </c>
      <c r="H1107" s="72" t="s">
        <v>7</v>
      </c>
      <c r="I1107" s="72" t="s">
        <v>8</v>
      </c>
      <c r="J1107" s="72" t="s">
        <v>7</v>
      </c>
    </row>
    <row r="1108" spans="1:10" ht="15" customHeight="1" x14ac:dyDescent="0.3">
      <c r="A1108" s="75" t="str">
        <f t="shared" si="155"/>
        <v>S100/a/021</v>
      </c>
      <c r="B1108" s="101" t="s">
        <v>2690</v>
      </c>
      <c r="C1108" s="101" t="s">
        <v>2691</v>
      </c>
      <c r="D1108" s="102">
        <v>1</v>
      </c>
      <c r="E1108" s="101" t="s">
        <v>35</v>
      </c>
      <c r="F1108" s="102">
        <f t="shared" si="159"/>
        <v>1</v>
      </c>
      <c r="G1108" s="103">
        <v>47</v>
      </c>
      <c r="H1108" s="75" t="s">
        <v>7</v>
      </c>
      <c r="I1108" s="75" t="s">
        <v>8</v>
      </c>
      <c r="J1108" s="75" t="s">
        <v>7</v>
      </c>
    </row>
    <row r="1109" spans="1:10" ht="15" customHeight="1" x14ac:dyDescent="0.3">
      <c r="A1109" s="75" t="str">
        <f t="shared" si="155"/>
        <v>S100/c/021</v>
      </c>
      <c r="B1109" s="101" t="s">
        <v>1152</v>
      </c>
      <c r="C1109" s="101" t="s">
        <v>1153</v>
      </c>
      <c r="D1109" s="102">
        <v>1</v>
      </c>
      <c r="E1109" s="101" t="s">
        <v>35</v>
      </c>
      <c r="F1109" s="102">
        <f t="shared" si="159"/>
        <v>1</v>
      </c>
      <c r="G1109" s="103">
        <v>47</v>
      </c>
      <c r="H1109" s="72" t="s">
        <v>7</v>
      </c>
      <c r="I1109" s="72" t="s">
        <v>8</v>
      </c>
      <c r="J1109" s="72" t="s">
        <v>7</v>
      </c>
    </row>
    <row r="1110" spans="1:10" ht="15" customHeight="1" x14ac:dyDescent="0.3">
      <c r="A1110" s="75" t="str">
        <f t="shared" si="155"/>
        <v>S100/c/02152</v>
      </c>
      <c r="B1110" s="101" t="s">
        <v>1152</v>
      </c>
      <c r="C1110" s="101" t="s">
        <v>1153</v>
      </c>
      <c r="D1110" s="102">
        <v>1</v>
      </c>
      <c r="E1110" s="101" t="s">
        <v>35</v>
      </c>
      <c r="F1110" s="103">
        <v>152</v>
      </c>
      <c r="G1110" s="103">
        <v>42</v>
      </c>
      <c r="H1110" s="75" t="s">
        <v>7</v>
      </c>
      <c r="I1110" s="75" t="s">
        <v>8</v>
      </c>
      <c r="J1110" s="75" t="s">
        <v>7</v>
      </c>
    </row>
    <row r="1111" spans="1:10" ht="15" customHeight="1" x14ac:dyDescent="0.3">
      <c r="A1111" s="75" t="str">
        <f t="shared" si="155"/>
        <v>S120/MC2/Al1</v>
      </c>
      <c r="B1111" s="101" t="s">
        <v>1188</v>
      </c>
      <c r="C1111" s="101" t="s">
        <v>1189</v>
      </c>
      <c r="D1111" s="102">
        <v>1</v>
      </c>
      <c r="E1111" s="101" t="s">
        <v>35</v>
      </c>
      <c r="F1111" s="102">
        <f t="shared" ref="F1111:F1112" si="160">D1111</f>
        <v>1</v>
      </c>
      <c r="G1111" s="103">
        <v>639</v>
      </c>
      <c r="H1111" s="72" t="s">
        <v>7</v>
      </c>
      <c r="I1111" s="72" t="s">
        <v>8</v>
      </c>
      <c r="J1111" s="72" t="s">
        <v>7</v>
      </c>
    </row>
    <row r="1112" spans="1:10" ht="15" customHeight="1" x14ac:dyDescent="0.3">
      <c r="A1112" s="75" t="str">
        <f t="shared" si="155"/>
        <v>S100/e/131</v>
      </c>
      <c r="B1112" s="101" t="s">
        <v>1166</v>
      </c>
      <c r="C1112" s="101" t="s">
        <v>1167</v>
      </c>
      <c r="D1112" s="102">
        <v>1</v>
      </c>
      <c r="E1112" s="101" t="s">
        <v>35</v>
      </c>
      <c r="F1112" s="102">
        <f t="shared" si="160"/>
        <v>1</v>
      </c>
      <c r="G1112" s="103">
        <v>18</v>
      </c>
      <c r="H1112" s="75" t="s">
        <v>7</v>
      </c>
      <c r="I1112" s="75" t="s">
        <v>8</v>
      </c>
      <c r="J1112" s="75" t="s">
        <v>7</v>
      </c>
    </row>
    <row r="1113" spans="1:10" ht="15" customHeight="1" x14ac:dyDescent="0.3">
      <c r="A1113" s="75" t="str">
        <f t="shared" si="155"/>
        <v>S100/e/13250</v>
      </c>
      <c r="B1113" s="101" t="s">
        <v>1166</v>
      </c>
      <c r="C1113" s="101" t="s">
        <v>1167</v>
      </c>
      <c r="D1113" s="102">
        <v>1</v>
      </c>
      <c r="E1113" s="101" t="s">
        <v>35</v>
      </c>
      <c r="F1113" s="103">
        <v>250</v>
      </c>
      <c r="G1113" s="103">
        <v>17</v>
      </c>
      <c r="H1113" s="72" t="s">
        <v>7</v>
      </c>
      <c r="I1113" s="72" t="s">
        <v>1009</v>
      </c>
      <c r="J1113" s="72" t="s">
        <v>7</v>
      </c>
    </row>
    <row r="1114" spans="1:10" ht="15" customHeight="1" x14ac:dyDescent="0.3">
      <c r="A1114" s="75" t="str">
        <f t="shared" si="155"/>
        <v>S100/024</v>
      </c>
      <c r="B1114" s="101" t="s">
        <v>1136</v>
      </c>
      <c r="C1114" s="101" t="s">
        <v>1137</v>
      </c>
      <c r="D1114" s="102">
        <v>4</v>
      </c>
      <c r="E1114" s="101" t="s">
        <v>6</v>
      </c>
      <c r="F1114" s="102">
        <f>D1114</f>
        <v>4</v>
      </c>
      <c r="G1114" s="103">
        <v>118</v>
      </c>
      <c r="H1114" s="75" t="s">
        <v>7</v>
      </c>
      <c r="I1114" s="75" t="s">
        <v>8</v>
      </c>
      <c r="J1114" s="75" t="s">
        <v>7</v>
      </c>
    </row>
    <row r="1115" spans="1:10" ht="15" customHeight="1" x14ac:dyDescent="0.3">
      <c r="A1115" s="75" t="str">
        <f t="shared" si="155"/>
        <v>S100/0260</v>
      </c>
      <c r="B1115" s="101" t="s">
        <v>1136</v>
      </c>
      <c r="C1115" s="101" t="s">
        <v>1137</v>
      </c>
      <c r="D1115" s="102">
        <v>4</v>
      </c>
      <c r="E1115" s="101" t="s">
        <v>6</v>
      </c>
      <c r="F1115" s="103">
        <v>60</v>
      </c>
      <c r="G1115" s="103">
        <v>107</v>
      </c>
      <c r="H1115" s="72" t="s">
        <v>7</v>
      </c>
      <c r="I1115" s="72" t="s">
        <v>8</v>
      </c>
      <c r="J1115" s="72" t="s">
        <v>7</v>
      </c>
    </row>
    <row r="1116" spans="1:10" ht="15" customHeight="1" x14ac:dyDescent="0.3">
      <c r="A1116" s="75" t="str">
        <f t="shared" si="155"/>
        <v>S100/1134</v>
      </c>
      <c r="B1116" s="101" t="s">
        <v>1140</v>
      </c>
      <c r="C1116" s="101" t="s">
        <v>1141</v>
      </c>
      <c r="D1116" s="102">
        <v>4</v>
      </c>
      <c r="E1116" s="101" t="s">
        <v>6</v>
      </c>
      <c r="F1116" s="102">
        <f>D1116</f>
        <v>4</v>
      </c>
      <c r="G1116" s="103">
        <v>118</v>
      </c>
      <c r="H1116" s="75" t="s">
        <v>7</v>
      </c>
      <c r="I1116" s="75" t="s">
        <v>8</v>
      </c>
      <c r="J1116" s="75" t="s">
        <v>7</v>
      </c>
    </row>
    <row r="1117" spans="1:10" ht="15" customHeight="1" x14ac:dyDescent="0.3">
      <c r="A1117" s="75" t="str">
        <f t="shared" si="155"/>
        <v>S100/11360</v>
      </c>
      <c r="B1117" s="101" t="s">
        <v>1140</v>
      </c>
      <c r="C1117" s="101" t="s">
        <v>1141</v>
      </c>
      <c r="D1117" s="102">
        <v>4</v>
      </c>
      <c r="E1117" s="101" t="s">
        <v>6</v>
      </c>
      <c r="F1117" s="103">
        <v>60</v>
      </c>
      <c r="G1117" s="103">
        <v>107</v>
      </c>
      <c r="H1117" s="72" t="s">
        <v>7</v>
      </c>
      <c r="I1117" s="72" t="s">
        <v>8</v>
      </c>
      <c r="J1117" s="72" t="s">
        <v>7</v>
      </c>
    </row>
    <row r="1118" spans="1:10" ht="15" customHeight="1" x14ac:dyDescent="0.3">
      <c r="A1118" s="75" t="str">
        <f t="shared" si="155"/>
        <v>S100/44160</v>
      </c>
      <c r="B1118" s="101" t="s">
        <v>1144</v>
      </c>
      <c r="C1118" s="101" t="s">
        <v>1145</v>
      </c>
      <c r="D1118" s="102">
        <v>4</v>
      </c>
      <c r="E1118" s="101" t="s">
        <v>6</v>
      </c>
      <c r="F1118" s="103">
        <v>60</v>
      </c>
      <c r="G1118" s="103">
        <v>107</v>
      </c>
      <c r="H1118" s="75" t="s">
        <v>7</v>
      </c>
      <c r="I1118" s="75" t="s">
        <v>8</v>
      </c>
      <c r="J1118" s="75" t="s">
        <v>7</v>
      </c>
    </row>
    <row r="1119" spans="1:10" ht="15" customHeight="1" x14ac:dyDescent="0.3">
      <c r="A1119" s="75" t="str">
        <f t="shared" si="155"/>
        <v>S100/4414</v>
      </c>
      <c r="B1119" s="101" t="s">
        <v>1144</v>
      </c>
      <c r="C1119" s="101" t="s">
        <v>1145</v>
      </c>
      <c r="D1119" s="102">
        <v>4</v>
      </c>
      <c r="E1119" s="101" t="s">
        <v>6</v>
      </c>
      <c r="F1119" s="102">
        <f t="shared" ref="F1119:F1120" si="161">D1119</f>
        <v>4</v>
      </c>
      <c r="G1119" s="103">
        <v>118</v>
      </c>
      <c r="H1119" s="72" t="s">
        <v>7</v>
      </c>
      <c r="I1119" s="72" t="s">
        <v>8</v>
      </c>
      <c r="J1119" s="72" t="s">
        <v>7</v>
      </c>
    </row>
    <row r="1120" spans="1:10" ht="15" customHeight="1" x14ac:dyDescent="0.3">
      <c r="A1120" s="75" t="str">
        <f t="shared" si="155"/>
        <v>S100/4254</v>
      </c>
      <c r="B1120" s="101" t="s">
        <v>1142</v>
      </c>
      <c r="C1120" s="101" t="s">
        <v>1143</v>
      </c>
      <c r="D1120" s="102">
        <v>4</v>
      </c>
      <c r="E1120" s="101" t="s">
        <v>6</v>
      </c>
      <c r="F1120" s="102">
        <f t="shared" si="161"/>
        <v>4</v>
      </c>
      <c r="G1120" s="103">
        <v>118</v>
      </c>
      <c r="H1120" s="75" t="s">
        <v>7</v>
      </c>
      <c r="I1120" s="75" t="s">
        <v>8</v>
      </c>
      <c r="J1120" s="75" t="s">
        <v>7</v>
      </c>
    </row>
    <row r="1121" spans="1:10" ht="15" customHeight="1" x14ac:dyDescent="0.3">
      <c r="A1121" s="75" t="str">
        <f t="shared" si="155"/>
        <v>S100/42560</v>
      </c>
      <c r="B1121" s="101" t="s">
        <v>1142</v>
      </c>
      <c r="C1121" s="101" t="s">
        <v>1143</v>
      </c>
      <c r="D1121" s="102">
        <v>4</v>
      </c>
      <c r="E1121" s="101" t="s">
        <v>6</v>
      </c>
      <c r="F1121" s="103">
        <v>60</v>
      </c>
      <c r="G1121" s="103">
        <v>107</v>
      </c>
      <c r="H1121" s="72" t="s">
        <v>7</v>
      </c>
      <c r="I1121" s="72" t="s">
        <v>8</v>
      </c>
      <c r="J1121" s="72" t="s">
        <v>7</v>
      </c>
    </row>
    <row r="1122" spans="1:10" ht="15" customHeight="1" x14ac:dyDescent="0.3">
      <c r="A1122" s="75" t="str">
        <f t="shared" si="155"/>
        <v>S100/01060</v>
      </c>
      <c r="B1122" s="101" t="s">
        <v>1134</v>
      </c>
      <c r="C1122" s="101" t="s">
        <v>1135</v>
      </c>
      <c r="D1122" s="102">
        <v>4</v>
      </c>
      <c r="E1122" s="101" t="s">
        <v>6</v>
      </c>
      <c r="F1122" s="103">
        <v>60</v>
      </c>
      <c r="G1122" s="103">
        <v>107</v>
      </c>
      <c r="H1122" s="75" t="s">
        <v>7</v>
      </c>
      <c r="I1122" s="75" t="s">
        <v>8</v>
      </c>
      <c r="J1122" s="75" t="s">
        <v>7</v>
      </c>
    </row>
    <row r="1123" spans="1:10" ht="15" customHeight="1" x14ac:dyDescent="0.3">
      <c r="A1123" s="75" t="str">
        <f t="shared" si="155"/>
        <v>S100/0104</v>
      </c>
      <c r="B1123" s="101" t="s">
        <v>1134</v>
      </c>
      <c r="C1123" s="101" t="s">
        <v>1135</v>
      </c>
      <c r="D1123" s="102">
        <v>4</v>
      </c>
      <c r="E1123" s="101" t="s">
        <v>6</v>
      </c>
      <c r="F1123" s="102">
        <f t="shared" ref="F1123:F1124" si="162">D1123</f>
        <v>4</v>
      </c>
      <c r="G1123" s="103">
        <v>118</v>
      </c>
      <c r="H1123" s="72" t="s">
        <v>7</v>
      </c>
      <c r="I1123" s="72" t="s">
        <v>8</v>
      </c>
      <c r="J1123" s="72" t="s">
        <v>7</v>
      </c>
    </row>
    <row r="1124" spans="1:10" ht="15" customHeight="1" x14ac:dyDescent="0.3">
      <c r="A1124" s="75" t="str">
        <f t="shared" si="155"/>
        <v>S100/c/1131</v>
      </c>
      <c r="B1124" s="101" t="s">
        <v>1154</v>
      </c>
      <c r="C1124" s="101" t="s">
        <v>1155</v>
      </c>
      <c r="D1124" s="102">
        <v>1</v>
      </c>
      <c r="E1124" s="101" t="s">
        <v>35</v>
      </c>
      <c r="F1124" s="102">
        <f t="shared" si="162"/>
        <v>1</v>
      </c>
      <c r="G1124" s="103">
        <v>47</v>
      </c>
      <c r="H1124" s="75" t="s">
        <v>7</v>
      </c>
      <c r="I1124" s="75" t="s">
        <v>8</v>
      </c>
      <c r="J1124" s="75" t="s">
        <v>7</v>
      </c>
    </row>
    <row r="1125" spans="1:10" ht="15" customHeight="1" x14ac:dyDescent="0.3">
      <c r="A1125" s="75" t="str">
        <f t="shared" si="155"/>
        <v>S100/c/113152</v>
      </c>
      <c r="B1125" s="101" t="s">
        <v>1154</v>
      </c>
      <c r="C1125" s="101" t="s">
        <v>1155</v>
      </c>
      <c r="D1125" s="102">
        <v>1</v>
      </c>
      <c r="E1125" s="101" t="s">
        <v>35</v>
      </c>
      <c r="F1125" s="103">
        <v>152</v>
      </c>
      <c r="G1125" s="103">
        <v>42</v>
      </c>
      <c r="H1125" s="72" t="s">
        <v>7</v>
      </c>
      <c r="I1125" s="72" t="s">
        <v>8</v>
      </c>
      <c r="J1125" s="72" t="s">
        <v>7</v>
      </c>
    </row>
    <row r="1126" spans="1:10" ht="15" customHeight="1" x14ac:dyDescent="0.3">
      <c r="A1126" s="75" t="str">
        <f t="shared" si="155"/>
        <v>S100/c/441152</v>
      </c>
      <c r="B1126" s="101" t="s">
        <v>1158</v>
      </c>
      <c r="C1126" s="101" t="s">
        <v>1159</v>
      </c>
      <c r="D1126" s="102">
        <v>1</v>
      </c>
      <c r="E1126" s="101" t="s">
        <v>35</v>
      </c>
      <c r="F1126" s="103">
        <v>152</v>
      </c>
      <c r="G1126" s="103">
        <v>42</v>
      </c>
      <c r="H1126" s="75" t="s">
        <v>7</v>
      </c>
      <c r="I1126" s="75" t="s">
        <v>8</v>
      </c>
      <c r="J1126" s="75" t="s">
        <v>7</v>
      </c>
    </row>
    <row r="1127" spans="1:10" ht="15" customHeight="1" x14ac:dyDescent="0.3">
      <c r="A1127" s="75" t="str">
        <f t="shared" si="155"/>
        <v>S100/c/4411</v>
      </c>
      <c r="B1127" s="101" t="s">
        <v>1158</v>
      </c>
      <c r="C1127" s="101" t="s">
        <v>1159</v>
      </c>
      <c r="D1127" s="102">
        <v>1</v>
      </c>
      <c r="E1127" s="101" t="s">
        <v>35</v>
      </c>
      <c r="F1127" s="102">
        <f t="shared" ref="F1127:F1128" si="163">D1127</f>
        <v>1</v>
      </c>
      <c r="G1127" s="103">
        <v>47</v>
      </c>
      <c r="H1127" s="72" t="s">
        <v>7</v>
      </c>
      <c r="I1127" s="72" t="s">
        <v>8</v>
      </c>
      <c r="J1127" s="72" t="s">
        <v>7</v>
      </c>
    </row>
    <row r="1128" spans="1:10" ht="15" customHeight="1" x14ac:dyDescent="0.3">
      <c r="A1128" s="75" t="str">
        <f t="shared" si="155"/>
        <v>S100/c/4251</v>
      </c>
      <c r="B1128" s="101" t="s">
        <v>1156</v>
      </c>
      <c r="C1128" s="101" t="s">
        <v>1157</v>
      </c>
      <c r="D1128" s="102">
        <v>1</v>
      </c>
      <c r="E1128" s="101" t="s">
        <v>35</v>
      </c>
      <c r="F1128" s="102">
        <f t="shared" si="163"/>
        <v>1</v>
      </c>
      <c r="G1128" s="103">
        <v>47</v>
      </c>
      <c r="H1128" s="75" t="s">
        <v>7</v>
      </c>
      <c r="I1128" s="75" t="s">
        <v>8</v>
      </c>
      <c r="J1128" s="75" t="s">
        <v>7</v>
      </c>
    </row>
    <row r="1129" spans="1:10" ht="15" customHeight="1" x14ac:dyDescent="0.3">
      <c r="A1129" s="75" t="str">
        <f t="shared" si="155"/>
        <v>S100/c/425152</v>
      </c>
      <c r="B1129" s="101" t="s">
        <v>1156</v>
      </c>
      <c r="C1129" s="101" t="s">
        <v>1157</v>
      </c>
      <c r="D1129" s="102">
        <v>1</v>
      </c>
      <c r="E1129" s="101" t="s">
        <v>35</v>
      </c>
      <c r="F1129" s="103">
        <v>152</v>
      </c>
      <c r="G1129" s="103">
        <v>42</v>
      </c>
      <c r="H1129" s="72" t="s">
        <v>7</v>
      </c>
      <c r="I1129" s="72" t="s">
        <v>8</v>
      </c>
      <c r="J1129" s="72" t="s">
        <v>7</v>
      </c>
    </row>
    <row r="1130" spans="1:10" ht="15" customHeight="1" x14ac:dyDescent="0.3">
      <c r="A1130" s="75" t="str">
        <f t="shared" si="155"/>
        <v>S100/c/010152</v>
      </c>
      <c r="B1130" s="101" t="s">
        <v>1150</v>
      </c>
      <c r="C1130" s="101" t="s">
        <v>1151</v>
      </c>
      <c r="D1130" s="102">
        <v>1</v>
      </c>
      <c r="E1130" s="101" t="s">
        <v>35</v>
      </c>
      <c r="F1130" s="103">
        <v>152</v>
      </c>
      <c r="G1130" s="103">
        <v>42</v>
      </c>
      <c r="H1130" s="75" t="s">
        <v>7</v>
      </c>
      <c r="I1130" s="75" t="s">
        <v>8</v>
      </c>
      <c r="J1130" s="75" t="s">
        <v>7</v>
      </c>
    </row>
    <row r="1131" spans="1:10" ht="15" customHeight="1" x14ac:dyDescent="0.3">
      <c r="A1131" s="75" t="str">
        <f t="shared" si="155"/>
        <v>S100/c/0101</v>
      </c>
      <c r="B1131" s="101" t="s">
        <v>1150</v>
      </c>
      <c r="C1131" s="101" t="s">
        <v>1151</v>
      </c>
      <c r="D1131" s="102">
        <v>1</v>
      </c>
      <c r="E1131" s="101" t="s">
        <v>35</v>
      </c>
      <c r="F1131" s="102">
        <f t="shared" ref="F1131:F1133" si="164">D1131</f>
        <v>1</v>
      </c>
      <c r="G1131" s="103">
        <v>47</v>
      </c>
      <c r="H1131" s="72" t="s">
        <v>7</v>
      </c>
      <c r="I1131" s="72" t="s">
        <v>8</v>
      </c>
      <c r="J1131" s="72" t="s">
        <v>7</v>
      </c>
    </row>
    <row r="1132" spans="1:10" ht="15" customHeight="1" x14ac:dyDescent="0.3">
      <c r="A1132" s="75" t="str">
        <f t="shared" si="155"/>
        <v>S100/o1</v>
      </c>
      <c r="B1132" s="101" t="s">
        <v>1244</v>
      </c>
      <c r="C1132" s="101" t="s">
        <v>1245</v>
      </c>
      <c r="D1132" s="102">
        <v>1</v>
      </c>
      <c r="E1132" s="101" t="s">
        <v>35</v>
      </c>
      <c r="F1132" s="102">
        <f t="shared" si="164"/>
        <v>1</v>
      </c>
      <c r="G1132" s="103">
        <v>4</v>
      </c>
      <c r="H1132" s="75" t="s">
        <v>7</v>
      </c>
      <c r="I1132" s="75" t="s">
        <v>8</v>
      </c>
      <c r="J1132" s="75" t="s">
        <v>7</v>
      </c>
    </row>
    <row r="1133" spans="1:10" ht="15" customHeight="1" x14ac:dyDescent="0.3">
      <c r="A1133" s="75" t="str">
        <f t="shared" si="155"/>
        <v>S100/d1</v>
      </c>
      <c r="B1133" s="101" t="s">
        <v>1234</v>
      </c>
      <c r="C1133" s="101" t="s">
        <v>1235</v>
      </c>
      <c r="D1133" s="102">
        <v>1</v>
      </c>
      <c r="E1133" s="101" t="s">
        <v>35</v>
      </c>
      <c r="F1133" s="102">
        <f t="shared" si="164"/>
        <v>1</v>
      </c>
      <c r="G1133" s="103">
        <v>4</v>
      </c>
      <c r="H1133" s="72" t="s">
        <v>7</v>
      </c>
      <c r="I1133" s="72" t="s">
        <v>8</v>
      </c>
      <c r="J1133" s="72" t="s">
        <v>7</v>
      </c>
    </row>
    <row r="1134" spans="1:10" ht="15" customHeight="1" x14ac:dyDescent="0.3">
      <c r="A1134" s="75" t="str">
        <f t="shared" si="155"/>
        <v>S100/n/31</v>
      </c>
      <c r="B1134" s="101" t="s">
        <v>1240</v>
      </c>
      <c r="C1134" s="101" t="s">
        <v>1241</v>
      </c>
      <c r="D1134" s="102">
        <v>1</v>
      </c>
      <c r="E1134" s="101" t="s">
        <v>35</v>
      </c>
      <c r="F1134" s="103">
        <v>1</v>
      </c>
      <c r="G1134" s="103">
        <v>11</v>
      </c>
      <c r="H1134" s="72"/>
      <c r="I1134" s="72"/>
      <c r="J1134" s="72"/>
    </row>
    <row r="1135" spans="1:10" ht="15" customHeight="1" x14ac:dyDescent="0.3">
      <c r="A1135" s="75" t="str">
        <f t="shared" si="155"/>
        <v>S100/n/3200</v>
      </c>
      <c r="B1135" s="101" t="s">
        <v>1240</v>
      </c>
      <c r="C1135" s="101" t="s">
        <v>1241</v>
      </c>
      <c r="D1135" s="102">
        <v>1</v>
      </c>
      <c r="E1135" s="101" t="s">
        <v>35</v>
      </c>
      <c r="F1135" s="103">
        <v>200</v>
      </c>
      <c r="G1135" s="103">
        <v>10</v>
      </c>
      <c r="H1135" s="75" t="s">
        <v>7</v>
      </c>
      <c r="I1135" s="75" t="s">
        <v>8</v>
      </c>
      <c r="J1135" s="75" t="s">
        <v>7</v>
      </c>
    </row>
    <row r="1136" spans="1:10" ht="15" customHeight="1" x14ac:dyDescent="0.3">
      <c r="A1136" s="75" t="str">
        <f t="shared" si="155"/>
        <v>S150/n/3200</v>
      </c>
      <c r="B1136" s="101" t="s">
        <v>1254</v>
      </c>
      <c r="C1136" s="101" t="s">
        <v>1255</v>
      </c>
      <c r="D1136" s="102">
        <v>1</v>
      </c>
      <c r="E1136" s="101" t="s">
        <v>35</v>
      </c>
      <c r="F1136" s="103">
        <v>200</v>
      </c>
      <c r="G1136" s="103">
        <v>11</v>
      </c>
      <c r="H1136" s="72" t="s">
        <v>7</v>
      </c>
      <c r="I1136" s="72" t="s">
        <v>8</v>
      </c>
      <c r="J1136" s="72" t="s">
        <v>7</v>
      </c>
    </row>
    <row r="1137" spans="1:10" ht="15" customHeight="1" x14ac:dyDescent="0.3">
      <c r="A1137" s="75" t="str">
        <f t="shared" si="155"/>
        <v>S150/n/31</v>
      </c>
      <c r="B1137" s="101" t="s">
        <v>1254</v>
      </c>
      <c r="C1137" s="101" t="s">
        <v>1255</v>
      </c>
      <c r="D1137" s="102">
        <v>1</v>
      </c>
      <c r="E1137" s="101" t="s">
        <v>35</v>
      </c>
      <c r="F1137" s="102">
        <f>D1137</f>
        <v>1</v>
      </c>
      <c r="G1137" s="103">
        <v>12</v>
      </c>
      <c r="H1137" s="75" t="s">
        <v>7</v>
      </c>
      <c r="I1137" s="75" t="s">
        <v>8</v>
      </c>
      <c r="J1137" s="75" t="s">
        <v>7</v>
      </c>
    </row>
    <row r="1138" spans="1:10" ht="15" customHeight="1" x14ac:dyDescent="0.3">
      <c r="A1138" s="75" t="str">
        <f t="shared" si="155"/>
        <v>S150/n/21</v>
      </c>
      <c r="B1138" s="101" t="s">
        <v>1252</v>
      </c>
      <c r="C1138" s="101" t="s">
        <v>1253</v>
      </c>
      <c r="D1138" s="102">
        <v>1</v>
      </c>
      <c r="E1138" s="101" t="s">
        <v>35</v>
      </c>
      <c r="F1138" s="103">
        <v>1</v>
      </c>
      <c r="G1138" s="103">
        <v>11</v>
      </c>
      <c r="H1138" s="75"/>
      <c r="I1138" s="75"/>
      <c r="J1138" s="75"/>
    </row>
    <row r="1139" spans="1:10" ht="15" customHeight="1" x14ac:dyDescent="0.3">
      <c r="A1139" s="75" t="str">
        <f t="shared" si="155"/>
        <v>S150/n/2230</v>
      </c>
      <c r="B1139" s="101" t="s">
        <v>1252</v>
      </c>
      <c r="C1139" s="101" t="s">
        <v>1253</v>
      </c>
      <c r="D1139" s="102">
        <v>1</v>
      </c>
      <c r="E1139" s="101" t="s">
        <v>35</v>
      </c>
      <c r="F1139" s="103">
        <v>230</v>
      </c>
      <c r="G1139" s="103">
        <v>10</v>
      </c>
      <c r="H1139" s="72" t="s">
        <v>7</v>
      </c>
      <c r="I1139" s="72" t="s">
        <v>8</v>
      </c>
      <c r="J1139" s="72" t="s">
        <v>7</v>
      </c>
    </row>
    <row r="1140" spans="1:10" ht="15" customHeight="1" x14ac:dyDescent="0.3">
      <c r="A1140" s="75" t="str">
        <f t="shared" si="155"/>
        <v>S120/n/21</v>
      </c>
      <c r="B1140" s="101" t="s">
        <v>1248</v>
      </c>
      <c r="C1140" s="101" t="s">
        <v>1249</v>
      </c>
      <c r="D1140" s="102">
        <v>1</v>
      </c>
      <c r="E1140" s="101" t="s">
        <v>35</v>
      </c>
      <c r="F1140" s="102">
        <f>D1140</f>
        <v>1</v>
      </c>
      <c r="G1140" s="103">
        <v>10</v>
      </c>
      <c r="H1140" s="75" t="s">
        <v>7</v>
      </c>
      <c r="I1140" s="75" t="s">
        <v>8</v>
      </c>
      <c r="J1140" s="75" t="s">
        <v>7</v>
      </c>
    </row>
    <row r="1141" spans="1:10" ht="15" customHeight="1" x14ac:dyDescent="0.3">
      <c r="A1141" s="75" t="str">
        <f t="shared" si="155"/>
        <v>S120/n/2250</v>
      </c>
      <c r="B1141" s="101" t="s">
        <v>1248</v>
      </c>
      <c r="C1141" s="101" t="s">
        <v>1249</v>
      </c>
      <c r="D1141" s="102">
        <v>1</v>
      </c>
      <c r="E1141" s="101" t="s">
        <v>35</v>
      </c>
      <c r="F1141" s="103">
        <v>250</v>
      </c>
      <c r="G1141" s="103">
        <v>9</v>
      </c>
      <c r="H1141" s="72" t="s">
        <v>7</v>
      </c>
      <c r="I1141" s="72" t="s">
        <v>8</v>
      </c>
      <c r="J1141" s="72" t="s">
        <v>7</v>
      </c>
    </row>
    <row r="1142" spans="1:10" ht="15" customHeight="1" x14ac:dyDescent="0.3">
      <c r="A1142" s="75" t="str">
        <f t="shared" si="155"/>
        <v>S100/n/2300</v>
      </c>
      <c r="B1142" s="101" t="s">
        <v>1238</v>
      </c>
      <c r="C1142" s="101" t="s">
        <v>1239</v>
      </c>
      <c r="D1142" s="102">
        <v>1</v>
      </c>
      <c r="E1142" s="101" t="s">
        <v>35</v>
      </c>
      <c r="F1142" s="103">
        <v>300</v>
      </c>
      <c r="G1142" s="103">
        <v>8</v>
      </c>
      <c r="H1142" s="75" t="s">
        <v>7</v>
      </c>
      <c r="I1142" s="75" t="s">
        <v>8</v>
      </c>
      <c r="J1142" s="75" t="s">
        <v>7</v>
      </c>
    </row>
    <row r="1143" spans="1:10" ht="15" customHeight="1" x14ac:dyDescent="0.3">
      <c r="A1143" s="75" t="str">
        <f t="shared" si="155"/>
        <v>S100/n/21</v>
      </c>
      <c r="B1143" s="101" t="s">
        <v>1238</v>
      </c>
      <c r="C1143" s="101" t="s">
        <v>1239</v>
      </c>
      <c r="D1143" s="102">
        <v>1</v>
      </c>
      <c r="E1143" s="101" t="s">
        <v>35</v>
      </c>
      <c r="F1143" s="102">
        <f t="shared" ref="F1143:F1173" si="165">D1143</f>
        <v>1</v>
      </c>
      <c r="G1143" s="103">
        <v>9</v>
      </c>
      <c r="H1143" s="72" t="s">
        <v>7</v>
      </c>
      <c r="I1143" s="72" t="s">
        <v>8</v>
      </c>
      <c r="J1143" s="72" t="s">
        <v>7</v>
      </c>
    </row>
    <row r="1144" spans="1:10" ht="15" customHeight="1" x14ac:dyDescent="0.3">
      <c r="A1144" s="75" t="str">
        <f t="shared" si="155"/>
        <v>S100/n/pr1</v>
      </c>
      <c r="B1144" s="101" t="s">
        <v>1242</v>
      </c>
      <c r="C1144" s="101" t="s">
        <v>1243</v>
      </c>
      <c r="D1144" s="102">
        <v>1</v>
      </c>
      <c r="E1144" s="101" t="s">
        <v>35</v>
      </c>
      <c r="F1144" s="102">
        <f t="shared" si="165"/>
        <v>1</v>
      </c>
      <c r="G1144" s="103">
        <v>11</v>
      </c>
      <c r="H1144" s="75" t="s">
        <v>7</v>
      </c>
      <c r="I1144" s="75" t="s">
        <v>8</v>
      </c>
      <c r="J1144" s="75" t="s">
        <v>7</v>
      </c>
    </row>
    <row r="1145" spans="1:10" ht="15" customHeight="1" x14ac:dyDescent="0.3">
      <c r="A1145" s="75" t="str">
        <f t="shared" si="155"/>
        <v>S120/n/pr1</v>
      </c>
      <c r="B1145" s="101" t="s">
        <v>1250</v>
      </c>
      <c r="C1145" s="101" t="s">
        <v>1251</v>
      </c>
      <c r="D1145" s="102">
        <v>1</v>
      </c>
      <c r="E1145" s="101" t="s">
        <v>35</v>
      </c>
      <c r="F1145" s="102">
        <f t="shared" si="165"/>
        <v>1</v>
      </c>
      <c r="G1145" s="103">
        <v>11</v>
      </c>
      <c r="H1145" s="72" t="s">
        <v>7</v>
      </c>
      <c r="I1145" s="72" t="s">
        <v>8</v>
      </c>
      <c r="J1145" s="72" t="s">
        <v>7</v>
      </c>
    </row>
    <row r="1146" spans="1:10" ht="15" customHeight="1" x14ac:dyDescent="0.3">
      <c r="A1146" s="75" t="str">
        <f t="shared" si="155"/>
        <v>S150/n/pr1</v>
      </c>
      <c r="B1146" s="101" t="s">
        <v>1256</v>
      </c>
      <c r="C1146" s="101" t="s">
        <v>1257</v>
      </c>
      <c r="D1146" s="102">
        <v>1</v>
      </c>
      <c r="E1146" s="101" t="s">
        <v>35</v>
      </c>
      <c r="F1146" s="102">
        <f t="shared" si="165"/>
        <v>1</v>
      </c>
      <c r="G1146" s="103">
        <v>12</v>
      </c>
      <c r="H1146" s="75" t="s">
        <v>7</v>
      </c>
      <c r="I1146" s="75" t="s">
        <v>8</v>
      </c>
      <c r="J1146" s="75" t="s">
        <v>7</v>
      </c>
    </row>
    <row r="1147" spans="1:10" ht="15" customHeight="1" x14ac:dyDescent="0.3">
      <c r="A1147" s="75" t="str">
        <f t="shared" si="155"/>
        <v>S198/kp1</v>
      </c>
      <c r="B1147" s="101" t="s">
        <v>1258</v>
      </c>
      <c r="C1147" s="101" t="s">
        <v>1259</v>
      </c>
      <c r="D1147" s="102">
        <v>1</v>
      </c>
      <c r="E1147" s="101" t="s">
        <v>35</v>
      </c>
      <c r="F1147" s="102">
        <f t="shared" si="165"/>
        <v>1</v>
      </c>
      <c r="G1147" s="103">
        <v>24</v>
      </c>
      <c r="H1147" s="72" t="s">
        <v>7</v>
      </c>
      <c r="I1147" s="72" t="s">
        <v>8</v>
      </c>
      <c r="J1147" s="72" t="s">
        <v>7</v>
      </c>
    </row>
    <row r="1148" spans="1:10" ht="15" customHeight="1" x14ac:dyDescent="0.3">
      <c r="A1148" s="75" t="str">
        <f t="shared" si="155"/>
        <v>S100/KV1</v>
      </c>
      <c r="B1148" s="101" t="s">
        <v>1236</v>
      </c>
      <c r="C1148" s="101" t="s">
        <v>1237</v>
      </c>
      <c r="D1148" s="102">
        <v>1</v>
      </c>
      <c r="E1148" s="101" t="s">
        <v>35</v>
      </c>
      <c r="F1148" s="102">
        <f t="shared" si="165"/>
        <v>1</v>
      </c>
      <c r="G1148" s="103">
        <v>7</v>
      </c>
      <c r="H1148" s="75" t="s">
        <v>7</v>
      </c>
      <c r="I1148" s="75" t="s">
        <v>8</v>
      </c>
      <c r="J1148" s="75" t="s">
        <v>7</v>
      </c>
    </row>
    <row r="1149" spans="1:10" ht="15" customHeight="1" x14ac:dyDescent="0.3">
      <c r="A1149" s="75" t="str">
        <f t="shared" si="155"/>
        <v>S100/smart1</v>
      </c>
      <c r="B1149" s="101" t="s">
        <v>1246</v>
      </c>
      <c r="C1149" s="101" t="s">
        <v>1247</v>
      </c>
      <c r="D1149" s="102">
        <v>1</v>
      </c>
      <c r="E1149" s="101" t="s">
        <v>35</v>
      </c>
      <c r="F1149" s="102">
        <f t="shared" si="165"/>
        <v>1</v>
      </c>
      <c r="G1149" s="103">
        <v>30</v>
      </c>
      <c r="H1149" s="72" t="s">
        <v>7</v>
      </c>
      <c r="I1149" s="72" t="s">
        <v>8</v>
      </c>
      <c r="J1149" s="72" t="s">
        <v>7</v>
      </c>
    </row>
    <row r="1150" spans="1:10" ht="15" customHeight="1" x14ac:dyDescent="0.3">
      <c r="A1150" s="75" t="str">
        <f t="shared" si="155"/>
        <v>S080/n/21</v>
      </c>
      <c r="B1150" s="101" t="s">
        <v>1232</v>
      </c>
      <c r="C1150" s="101" t="s">
        <v>1233</v>
      </c>
      <c r="D1150" s="102">
        <v>1</v>
      </c>
      <c r="E1150" s="101" t="s">
        <v>35</v>
      </c>
      <c r="F1150" s="102">
        <f t="shared" si="165"/>
        <v>1</v>
      </c>
      <c r="G1150" s="103">
        <v>8</v>
      </c>
      <c r="H1150" s="75" t="s">
        <v>7</v>
      </c>
      <c r="I1150" s="75" t="s">
        <v>8</v>
      </c>
      <c r="J1150" s="75" t="s">
        <v>7</v>
      </c>
    </row>
    <row r="1151" spans="1:10" ht="15" customHeight="1" x14ac:dyDescent="0.3">
      <c r="A1151" s="75" t="str">
        <f t="shared" si="155"/>
        <v>LEDset1/0,61</v>
      </c>
      <c r="B1151" s="101" t="s">
        <v>1314</v>
      </c>
      <c r="C1151" s="101" t="s">
        <v>1315</v>
      </c>
      <c r="D1151" s="102">
        <v>1</v>
      </c>
      <c r="E1151" s="101" t="s">
        <v>35</v>
      </c>
      <c r="F1151" s="102">
        <f t="shared" si="165"/>
        <v>1</v>
      </c>
      <c r="G1151" s="103">
        <v>755</v>
      </c>
      <c r="H1151" s="72" t="s">
        <v>7</v>
      </c>
      <c r="I1151" s="72" t="s">
        <v>8</v>
      </c>
      <c r="J1151" s="72" t="s">
        <v>7</v>
      </c>
    </row>
    <row r="1152" spans="1:10" ht="15" customHeight="1" x14ac:dyDescent="0.3">
      <c r="A1152" s="75" t="str">
        <f t="shared" si="155"/>
        <v>LEDset1/1,11</v>
      </c>
      <c r="B1152" s="101" t="s">
        <v>1316</v>
      </c>
      <c r="C1152" s="101" t="s">
        <v>1317</v>
      </c>
      <c r="D1152" s="102">
        <v>1</v>
      </c>
      <c r="E1152" s="101" t="s">
        <v>35</v>
      </c>
      <c r="F1152" s="102">
        <f t="shared" si="165"/>
        <v>1</v>
      </c>
      <c r="G1152" s="103">
        <v>861</v>
      </c>
      <c r="H1152" s="75" t="s">
        <v>7</v>
      </c>
      <c r="I1152" s="75" t="s">
        <v>8</v>
      </c>
      <c r="J1152" s="75" t="s">
        <v>7</v>
      </c>
    </row>
    <row r="1153" spans="1:10" ht="15" customHeight="1" x14ac:dyDescent="0.3">
      <c r="A1153" s="75" t="str">
        <f t="shared" si="155"/>
        <v>LEDset1/1,51</v>
      </c>
      <c r="B1153" s="101" t="s">
        <v>1318</v>
      </c>
      <c r="C1153" s="101" t="s">
        <v>1319</v>
      </c>
      <c r="D1153" s="102">
        <v>1</v>
      </c>
      <c r="E1153" s="101" t="s">
        <v>35</v>
      </c>
      <c r="F1153" s="102">
        <f t="shared" si="165"/>
        <v>1</v>
      </c>
      <c r="G1153" s="103">
        <v>1166</v>
      </c>
      <c r="H1153" s="72" t="s">
        <v>7</v>
      </c>
      <c r="I1153" s="72" t="s">
        <v>8</v>
      </c>
      <c r="J1153" s="72" t="s">
        <v>7</v>
      </c>
    </row>
    <row r="1154" spans="1:10" ht="15" customHeight="1" x14ac:dyDescent="0.3">
      <c r="A1154" s="75" t="str">
        <f t="shared" si="155"/>
        <v>LEDset1/21</v>
      </c>
      <c r="B1154" s="101" t="s">
        <v>1320</v>
      </c>
      <c r="C1154" s="101" t="s">
        <v>1321</v>
      </c>
      <c r="D1154" s="102">
        <v>1</v>
      </c>
      <c r="E1154" s="101" t="s">
        <v>35</v>
      </c>
      <c r="F1154" s="102">
        <f t="shared" si="165"/>
        <v>1</v>
      </c>
      <c r="G1154" s="103">
        <v>1396</v>
      </c>
      <c r="H1154" s="75" t="s">
        <v>7</v>
      </c>
      <c r="I1154" s="75" t="s">
        <v>8</v>
      </c>
      <c r="J1154" s="75" t="s">
        <v>7</v>
      </c>
    </row>
    <row r="1155" spans="1:10" ht="15" customHeight="1" x14ac:dyDescent="0.3">
      <c r="A1155" s="75" t="str">
        <f t="shared" si="155"/>
        <v>LEDset1/2,51</v>
      </c>
      <c r="B1155" s="101" t="s">
        <v>1322</v>
      </c>
      <c r="C1155" s="101" t="s">
        <v>1323</v>
      </c>
      <c r="D1155" s="102">
        <v>1</v>
      </c>
      <c r="E1155" s="101" t="s">
        <v>35</v>
      </c>
      <c r="F1155" s="102">
        <f t="shared" si="165"/>
        <v>1</v>
      </c>
      <c r="G1155" s="103">
        <v>1632</v>
      </c>
      <c r="H1155" s="72" t="s">
        <v>7</v>
      </c>
      <c r="I1155" s="72" t="s">
        <v>8</v>
      </c>
      <c r="J1155" s="72" t="s">
        <v>7</v>
      </c>
    </row>
    <row r="1156" spans="1:10" ht="15" customHeight="1" x14ac:dyDescent="0.3">
      <c r="A1156" s="75" t="str">
        <f t="shared" si="155"/>
        <v>LEDset1/31</v>
      </c>
      <c r="B1156" s="101" t="s">
        <v>1324</v>
      </c>
      <c r="C1156" s="101" t="s">
        <v>1325</v>
      </c>
      <c r="D1156" s="102">
        <v>1</v>
      </c>
      <c r="E1156" s="101" t="s">
        <v>35</v>
      </c>
      <c r="F1156" s="102">
        <f t="shared" si="165"/>
        <v>1</v>
      </c>
      <c r="G1156" s="103">
        <v>1738</v>
      </c>
      <c r="H1156" s="75" t="s">
        <v>7</v>
      </c>
      <c r="I1156" s="75" t="s">
        <v>8</v>
      </c>
      <c r="J1156" s="75" t="s">
        <v>7</v>
      </c>
    </row>
    <row r="1157" spans="1:10" ht="15" customHeight="1" x14ac:dyDescent="0.3">
      <c r="A1157" s="75" t="str">
        <f t="shared" si="155"/>
        <v>LEDset1/3,51</v>
      </c>
      <c r="B1157" s="101" t="s">
        <v>1326</v>
      </c>
      <c r="C1157" s="101" t="s">
        <v>1327</v>
      </c>
      <c r="D1157" s="102">
        <v>1</v>
      </c>
      <c r="E1157" s="101" t="s">
        <v>35</v>
      </c>
      <c r="F1157" s="102">
        <f t="shared" si="165"/>
        <v>1</v>
      </c>
      <c r="G1157" s="103">
        <v>2009</v>
      </c>
      <c r="H1157" s="72" t="s">
        <v>7</v>
      </c>
      <c r="I1157" s="72" t="s">
        <v>8</v>
      </c>
      <c r="J1157" s="72" t="s">
        <v>7</v>
      </c>
    </row>
    <row r="1158" spans="1:10" ht="15" customHeight="1" x14ac:dyDescent="0.3">
      <c r="A1158" s="75" t="str">
        <f t="shared" si="155"/>
        <v>LEDset2/0,61</v>
      </c>
      <c r="B1158" s="101" t="s">
        <v>1328</v>
      </c>
      <c r="C1158" s="101" t="s">
        <v>1329</v>
      </c>
      <c r="D1158" s="102">
        <v>1</v>
      </c>
      <c r="E1158" s="101" t="s">
        <v>35</v>
      </c>
      <c r="F1158" s="102">
        <f t="shared" si="165"/>
        <v>1</v>
      </c>
      <c r="G1158" s="103">
        <v>1195</v>
      </c>
      <c r="H1158" s="75" t="s">
        <v>7</v>
      </c>
      <c r="I1158" s="75" t="s">
        <v>8</v>
      </c>
      <c r="J1158" s="75" t="s">
        <v>7</v>
      </c>
    </row>
    <row r="1159" spans="1:10" ht="15" customHeight="1" x14ac:dyDescent="0.3">
      <c r="A1159" s="75" t="str">
        <f t="shared" ref="A1159:A1222" si="166">_xlfn.CONCAT(B1159,F1159)</f>
        <v>LEDset2/1,11</v>
      </c>
      <c r="B1159" s="101" t="s">
        <v>1330</v>
      </c>
      <c r="C1159" s="101" t="s">
        <v>1331</v>
      </c>
      <c r="D1159" s="102">
        <v>1</v>
      </c>
      <c r="E1159" s="101" t="s">
        <v>35</v>
      </c>
      <c r="F1159" s="102">
        <f t="shared" si="165"/>
        <v>1</v>
      </c>
      <c r="G1159" s="103">
        <v>1301</v>
      </c>
      <c r="H1159" s="72" t="s">
        <v>7</v>
      </c>
      <c r="I1159" s="72" t="s">
        <v>8</v>
      </c>
      <c r="J1159" s="72" t="s">
        <v>7</v>
      </c>
    </row>
    <row r="1160" spans="1:10" ht="15" customHeight="1" x14ac:dyDescent="0.3">
      <c r="A1160" s="75" t="str">
        <f t="shared" si="166"/>
        <v>LEDset2/1,51</v>
      </c>
      <c r="B1160" s="101" t="s">
        <v>1332</v>
      </c>
      <c r="C1160" s="101" t="s">
        <v>1333</v>
      </c>
      <c r="D1160" s="102">
        <v>1</v>
      </c>
      <c r="E1160" s="101" t="s">
        <v>35</v>
      </c>
      <c r="F1160" s="102">
        <f t="shared" si="165"/>
        <v>1</v>
      </c>
      <c r="G1160" s="103">
        <v>1606</v>
      </c>
      <c r="H1160" s="75" t="s">
        <v>7</v>
      </c>
      <c r="I1160" s="75" t="s">
        <v>8</v>
      </c>
      <c r="J1160" s="75" t="s">
        <v>7</v>
      </c>
    </row>
    <row r="1161" spans="1:10" ht="15" customHeight="1" x14ac:dyDescent="0.3">
      <c r="A1161" s="75" t="str">
        <f t="shared" si="166"/>
        <v>LEDset2/21</v>
      </c>
      <c r="B1161" s="101" t="s">
        <v>1334</v>
      </c>
      <c r="C1161" s="101" t="s">
        <v>1335</v>
      </c>
      <c r="D1161" s="102">
        <v>1</v>
      </c>
      <c r="E1161" s="101" t="s">
        <v>35</v>
      </c>
      <c r="F1161" s="102">
        <f t="shared" si="165"/>
        <v>1</v>
      </c>
      <c r="G1161" s="103">
        <v>1836</v>
      </c>
      <c r="H1161" s="72" t="s">
        <v>7</v>
      </c>
      <c r="I1161" s="72" t="s">
        <v>8</v>
      </c>
      <c r="J1161" s="72" t="s">
        <v>7</v>
      </c>
    </row>
    <row r="1162" spans="1:10" ht="15" customHeight="1" x14ac:dyDescent="0.3">
      <c r="A1162" s="75" t="str">
        <f t="shared" si="166"/>
        <v>LEDset2/2,51</v>
      </c>
      <c r="B1162" s="101" t="s">
        <v>1336</v>
      </c>
      <c r="C1162" s="101" t="s">
        <v>1337</v>
      </c>
      <c r="D1162" s="102">
        <v>1</v>
      </c>
      <c r="E1162" s="101" t="s">
        <v>35</v>
      </c>
      <c r="F1162" s="102">
        <f t="shared" si="165"/>
        <v>1</v>
      </c>
      <c r="G1162" s="103">
        <v>2072</v>
      </c>
      <c r="H1162" s="75" t="s">
        <v>7</v>
      </c>
      <c r="I1162" s="75" t="s">
        <v>8</v>
      </c>
      <c r="J1162" s="75" t="s">
        <v>7</v>
      </c>
    </row>
    <row r="1163" spans="1:10" ht="15" customHeight="1" x14ac:dyDescent="0.3">
      <c r="A1163" s="75" t="str">
        <f t="shared" si="166"/>
        <v>LEDset2/31</v>
      </c>
      <c r="B1163" s="101" t="s">
        <v>1338</v>
      </c>
      <c r="C1163" s="101" t="s">
        <v>1339</v>
      </c>
      <c r="D1163" s="102">
        <v>1</v>
      </c>
      <c r="E1163" s="101" t="s">
        <v>35</v>
      </c>
      <c r="F1163" s="102">
        <f t="shared" si="165"/>
        <v>1</v>
      </c>
      <c r="G1163" s="103">
        <v>2178</v>
      </c>
      <c r="H1163" s="72" t="s">
        <v>7</v>
      </c>
      <c r="I1163" s="72" t="s">
        <v>8</v>
      </c>
      <c r="J1163" s="72" t="s">
        <v>7</v>
      </c>
    </row>
    <row r="1164" spans="1:10" ht="15" customHeight="1" x14ac:dyDescent="0.3">
      <c r="A1164" s="75" t="str">
        <f t="shared" si="166"/>
        <v>LEDset2/3,51</v>
      </c>
      <c r="B1164" s="101" t="s">
        <v>1340</v>
      </c>
      <c r="C1164" s="101" t="s">
        <v>1341</v>
      </c>
      <c r="D1164" s="102">
        <v>1</v>
      </c>
      <c r="E1164" s="101" t="s">
        <v>35</v>
      </c>
      <c r="F1164" s="102">
        <f t="shared" si="165"/>
        <v>1</v>
      </c>
      <c r="G1164" s="103">
        <v>2449</v>
      </c>
      <c r="H1164" s="75" t="s">
        <v>7</v>
      </c>
      <c r="I1164" s="75" t="s">
        <v>8</v>
      </c>
      <c r="J1164" s="75" t="s">
        <v>7</v>
      </c>
    </row>
    <row r="1165" spans="1:10" ht="15" customHeight="1" x14ac:dyDescent="0.3">
      <c r="A1165" s="75" t="str">
        <f t="shared" si="166"/>
        <v>LEDset3/41</v>
      </c>
      <c r="B1165" s="101" t="s">
        <v>1342</v>
      </c>
      <c r="C1165" s="101" t="s">
        <v>1343</v>
      </c>
      <c r="D1165" s="102">
        <v>1</v>
      </c>
      <c r="E1165" s="101" t="s">
        <v>35</v>
      </c>
      <c r="F1165" s="102">
        <f t="shared" si="165"/>
        <v>1</v>
      </c>
      <c r="G1165" s="103">
        <v>948</v>
      </c>
      <c r="H1165" s="72" t="s">
        <v>7</v>
      </c>
      <c r="I1165" s="72" t="s">
        <v>8</v>
      </c>
      <c r="J1165" s="72" t="s">
        <v>7</v>
      </c>
    </row>
    <row r="1166" spans="1:10" ht="15" customHeight="1" x14ac:dyDescent="0.3">
      <c r="A1166" s="75" t="str">
        <f t="shared" si="166"/>
        <v>EAl4/Al_44</v>
      </c>
      <c r="B1166" s="101" t="s">
        <v>1280</v>
      </c>
      <c r="C1166" s="101" t="s">
        <v>1281</v>
      </c>
      <c r="D1166" s="102">
        <v>4</v>
      </c>
      <c r="E1166" s="101" t="s">
        <v>6</v>
      </c>
      <c r="F1166" s="102">
        <f t="shared" si="165"/>
        <v>4</v>
      </c>
      <c r="G1166" s="103">
        <v>115</v>
      </c>
      <c r="H1166" s="75" t="s">
        <v>7</v>
      </c>
      <c r="I1166" s="75" t="s">
        <v>8</v>
      </c>
      <c r="J1166" s="75" t="s">
        <v>7</v>
      </c>
    </row>
    <row r="1167" spans="1:10" ht="15" customHeight="1" x14ac:dyDescent="0.3">
      <c r="A1167" s="75" t="str">
        <f t="shared" si="166"/>
        <v>EAl4/Al_22</v>
      </c>
      <c r="B1167" s="101" t="s">
        <v>1278</v>
      </c>
      <c r="C1167" s="101" t="s">
        <v>1279</v>
      </c>
      <c r="D1167" s="102">
        <v>2</v>
      </c>
      <c r="E1167" s="101" t="s">
        <v>6</v>
      </c>
      <c r="F1167" s="102">
        <f t="shared" si="165"/>
        <v>2</v>
      </c>
      <c r="G1167" s="103">
        <v>131</v>
      </c>
      <c r="H1167" s="72" t="s">
        <v>7</v>
      </c>
      <c r="I1167" s="72" t="s">
        <v>8</v>
      </c>
      <c r="J1167" s="72" t="s">
        <v>2539</v>
      </c>
    </row>
    <row r="1168" spans="1:10" ht="15" customHeight="1" x14ac:dyDescent="0.3">
      <c r="A1168" s="75" t="str">
        <f t="shared" si="166"/>
        <v>EAl4/Br2</v>
      </c>
      <c r="B1168" s="101" t="s">
        <v>1282</v>
      </c>
      <c r="C1168" s="101" t="s">
        <v>1283</v>
      </c>
      <c r="D1168" s="102">
        <v>2</v>
      </c>
      <c r="E1168" s="101" t="s">
        <v>6</v>
      </c>
      <c r="F1168" s="102">
        <f t="shared" si="165"/>
        <v>2</v>
      </c>
      <c r="G1168" s="103">
        <v>139</v>
      </c>
      <c r="H1168" s="75" t="s">
        <v>7</v>
      </c>
      <c r="I1168" s="75" t="s">
        <v>8</v>
      </c>
      <c r="J1168" s="75" t="s">
        <v>2536</v>
      </c>
    </row>
    <row r="1169" spans="1:10" ht="15" customHeight="1" x14ac:dyDescent="0.3">
      <c r="A1169" s="75" t="str">
        <f t="shared" si="166"/>
        <v>EAl4/z1/031</v>
      </c>
      <c r="B1169" s="101" t="s">
        <v>1286</v>
      </c>
      <c r="C1169" s="101" t="s">
        <v>1287</v>
      </c>
      <c r="D1169" s="102">
        <v>1</v>
      </c>
      <c r="E1169" s="101" t="s">
        <v>35</v>
      </c>
      <c r="F1169" s="102">
        <f t="shared" si="165"/>
        <v>1</v>
      </c>
      <c r="G1169" s="103">
        <v>19</v>
      </c>
      <c r="H1169" s="72" t="s">
        <v>7</v>
      </c>
      <c r="I1169" s="72" t="s">
        <v>8</v>
      </c>
      <c r="J1169" s="72" t="s">
        <v>2533</v>
      </c>
    </row>
    <row r="1170" spans="1:10" ht="15" customHeight="1" x14ac:dyDescent="0.3">
      <c r="A1170" s="75" t="str">
        <f t="shared" si="166"/>
        <v>EAl4/z2/031</v>
      </c>
      <c r="B1170" s="101" t="s">
        <v>1290</v>
      </c>
      <c r="C1170" s="101" t="s">
        <v>1291</v>
      </c>
      <c r="D1170" s="102">
        <v>1</v>
      </c>
      <c r="E1170" s="101" t="s">
        <v>35</v>
      </c>
      <c r="F1170" s="102">
        <f t="shared" si="165"/>
        <v>1</v>
      </c>
      <c r="G1170" s="103">
        <v>19</v>
      </c>
      <c r="H1170" s="75" t="s">
        <v>7</v>
      </c>
      <c r="I1170" s="75" t="s">
        <v>8</v>
      </c>
      <c r="J1170" s="75" t="s">
        <v>2530</v>
      </c>
    </row>
    <row r="1171" spans="1:10" ht="15" customHeight="1" x14ac:dyDescent="0.3">
      <c r="A1171" s="75" t="str">
        <f t="shared" si="166"/>
        <v>EAl4/z1/Br1</v>
      </c>
      <c r="B1171" s="101" t="s">
        <v>1288</v>
      </c>
      <c r="C1171" s="101" t="s">
        <v>1289</v>
      </c>
      <c r="D1171" s="102">
        <v>1</v>
      </c>
      <c r="E1171" s="101" t="s">
        <v>35</v>
      </c>
      <c r="F1171" s="102">
        <f t="shared" si="165"/>
        <v>1</v>
      </c>
      <c r="G1171" s="103">
        <v>19</v>
      </c>
      <c r="H1171" s="72" t="s">
        <v>7</v>
      </c>
      <c r="I1171" s="72" t="s">
        <v>8</v>
      </c>
      <c r="J1171" s="72" t="s">
        <v>2527</v>
      </c>
    </row>
    <row r="1172" spans="1:10" ht="15" customHeight="1" x14ac:dyDescent="0.3">
      <c r="A1172" s="75" t="str">
        <f t="shared" si="166"/>
        <v>EAl4/z2/Br1</v>
      </c>
      <c r="B1172" s="101" t="s">
        <v>1292</v>
      </c>
      <c r="C1172" s="101" t="s">
        <v>1293</v>
      </c>
      <c r="D1172" s="102">
        <v>1</v>
      </c>
      <c r="E1172" s="101" t="s">
        <v>35</v>
      </c>
      <c r="F1172" s="102">
        <f t="shared" si="165"/>
        <v>1</v>
      </c>
      <c r="G1172" s="103">
        <v>19</v>
      </c>
      <c r="H1172" s="75" t="s">
        <v>7</v>
      </c>
      <c r="I1172" s="75" t="s">
        <v>8</v>
      </c>
      <c r="J1172" s="75" t="s">
        <v>2524</v>
      </c>
    </row>
    <row r="1173" spans="1:10" ht="15" customHeight="1" x14ac:dyDescent="0.3">
      <c r="A1173" s="75" t="str">
        <f t="shared" si="166"/>
        <v>EAl4/uch1</v>
      </c>
      <c r="B1173" s="101" t="s">
        <v>1284</v>
      </c>
      <c r="C1173" s="101" t="s">
        <v>1285</v>
      </c>
      <c r="D1173" s="102">
        <v>1</v>
      </c>
      <c r="E1173" s="101" t="s">
        <v>35</v>
      </c>
      <c r="F1173" s="102">
        <f t="shared" si="165"/>
        <v>1</v>
      </c>
      <c r="G1173" s="103">
        <v>24</v>
      </c>
      <c r="H1173" s="72" t="s">
        <v>7</v>
      </c>
      <c r="I1173" s="72" t="s">
        <v>8</v>
      </c>
      <c r="J1173" s="72" t="s">
        <v>2521</v>
      </c>
    </row>
    <row r="1174" spans="1:10" ht="15" customHeight="1" x14ac:dyDescent="0.3">
      <c r="A1174" s="75" t="str">
        <f t="shared" si="166"/>
        <v>EAl5/Al2</v>
      </c>
      <c r="B1174" s="101" t="s">
        <v>1294</v>
      </c>
      <c r="C1174" s="101" t="s">
        <v>1295</v>
      </c>
      <c r="D1174" s="102">
        <v>2</v>
      </c>
      <c r="E1174" s="101" t="s">
        <v>6</v>
      </c>
      <c r="F1174" s="103">
        <v>2</v>
      </c>
      <c r="G1174" s="103">
        <v>78</v>
      </c>
      <c r="H1174" s="75" t="s">
        <v>7</v>
      </c>
      <c r="I1174" s="75" t="s">
        <v>8</v>
      </c>
      <c r="J1174" s="75" t="s">
        <v>2518</v>
      </c>
    </row>
    <row r="1175" spans="1:10" ht="15" customHeight="1" x14ac:dyDescent="0.3">
      <c r="A1175" s="75" t="str">
        <f t="shared" si="166"/>
        <v>EAl5/z1/031</v>
      </c>
      <c r="B1175" s="101" t="s">
        <v>1296</v>
      </c>
      <c r="C1175" s="101" t="s">
        <v>1297</v>
      </c>
      <c r="D1175" s="102">
        <v>1</v>
      </c>
      <c r="E1175" s="101" t="s">
        <v>35</v>
      </c>
      <c r="F1175" s="102">
        <f t="shared" ref="F1175:F1238" si="167">D1175</f>
        <v>1</v>
      </c>
      <c r="G1175" s="103">
        <v>19</v>
      </c>
      <c r="H1175" s="72" t="s">
        <v>7</v>
      </c>
      <c r="I1175" s="72" t="s">
        <v>8</v>
      </c>
      <c r="J1175" s="72" t="s">
        <v>2515</v>
      </c>
    </row>
    <row r="1176" spans="1:10" ht="15" customHeight="1" x14ac:dyDescent="0.3">
      <c r="A1176" s="75" t="str">
        <f t="shared" si="166"/>
        <v>EAl5/z2/031</v>
      </c>
      <c r="B1176" s="101" t="s">
        <v>1298</v>
      </c>
      <c r="C1176" s="101" t="s">
        <v>1299</v>
      </c>
      <c r="D1176" s="102">
        <v>1</v>
      </c>
      <c r="E1176" s="101" t="s">
        <v>35</v>
      </c>
      <c r="F1176" s="102">
        <f t="shared" si="167"/>
        <v>1</v>
      </c>
      <c r="G1176" s="103">
        <v>19</v>
      </c>
      <c r="H1176" s="75" t="s">
        <v>7</v>
      </c>
      <c r="I1176" s="75" t="s">
        <v>8</v>
      </c>
      <c r="J1176" s="75" t="s">
        <v>2512</v>
      </c>
    </row>
    <row r="1177" spans="1:10" ht="15" customHeight="1" x14ac:dyDescent="0.3">
      <c r="A1177" s="75" t="str">
        <f t="shared" si="166"/>
        <v>EAl6/Al2</v>
      </c>
      <c r="B1177" s="101" t="s">
        <v>1300</v>
      </c>
      <c r="C1177" s="101" t="s">
        <v>1301</v>
      </c>
      <c r="D1177" s="102">
        <v>2</v>
      </c>
      <c r="E1177" s="101" t="s">
        <v>6</v>
      </c>
      <c r="F1177" s="102">
        <f t="shared" si="167"/>
        <v>2</v>
      </c>
      <c r="G1177" s="103">
        <v>143</v>
      </c>
      <c r="H1177" s="72" t="s">
        <v>7</v>
      </c>
      <c r="I1177" s="72" t="s">
        <v>8</v>
      </c>
      <c r="J1177" s="72" t="s">
        <v>2509</v>
      </c>
    </row>
    <row r="1178" spans="1:10" ht="15" customHeight="1" x14ac:dyDescent="0.3">
      <c r="A1178" s="75" t="str">
        <f t="shared" si="166"/>
        <v>EAl6/Br2</v>
      </c>
      <c r="B1178" s="101" t="s">
        <v>1302</v>
      </c>
      <c r="C1178" s="101" t="s">
        <v>1303</v>
      </c>
      <c r="D1178" s="102">
        <v>2</v>
      </c>
      <c r="E1178" s="101" t="s">
        <v>6</v>
      </c>
      <c r="F1178" s="102">
        <f t="shared" si="167"/>
        <v>2</v>
      </c>
      <c r="G1178" s="103">
        <v>216</v>
      </c>
      <c r="H1178" s="75" t="s">
        <v>7</v>
      </c>
      <c r="I1178" s="75" t="s">
        <v>8</v>
      </c>
      <c r="J1178" s="75" t="s">
        <v>2506</v>
      </c>
    </row>
    <row r="1179" spans="1:10" ht="15" customHeight="1" x14ac:dyDescent="0.3">
      <c r="A1179" s="75" t="str">
        <f t="shared" si="166"/>
        <v>EAl6/z1/031</v>
      </c>
      <c r="B1179" s="101" t="s">
        <v>1306</v>
      </c>
      <c r="C1179" s="101" t="s">
        <v>1307</v>
      </c>
      <c r="D1179" s="102">
        <v>1</v>
      </c>
      <c r="E1179" s="101" t="s">
        <v>35</v>
      </c>
      <c r="F1179" s="102">
        <f t="shared" si="167"/>
        <v>1</v>
      </c>
      <c r="G1179" s="103">
        <v>19</v>
      </c>
      <c r="H1179" s="72" t="s">
        <v>7</v>
      </c>
      <c r="I1179" s="72" t="s">
        <v>8</v>
      </c>
      <c r="J1179" s="72" t="s">
        <v>2503</v>
      </c>
    </row>
    <row r="1180" spans="1:10" ht="15" customHeight="1" x14ac:dyDescent="0.3">
      <c r="A1180" s="75" t="str">
        <f t="shared" si="166"/>
        <v>EAl6/z1/Br1</v>
      </c>
      <c r="B1180" s="101" t="s">
        <v>1308</v>
      </c>
      <c r="C1180" s="101" t="s">
        <v>1309</v>
      </c>
      <c r="D1180" s="102">
        <v>1</v>
      </c>
      <c r="E1180" s="101" t="s">
        <v>35</v>
      </c>
      <c r="F1180" s="102">
        <f t="shared" si="167"/>
        <v>1</v>
      </c>
      <c r="G1180" s="103">
        <v>19</v>
      </c>
      <c r="H1180" s="75" t="s">
        <v>7</v>
      </c>
      <c r="I1180" s="75" t="s">
        <v>8</v>
      </c>
      <c r="J1180" s="75" t="s">
        <v>2500</v>
      </c>
    </row>
    <row r="1181" spans="1:10" ht="15" customHeight="1" x14ac:dyDescent="0.3">
      <c r="A1181" s="75" t="str">
        <f t="shared" si="166"/>
        <v>EAl6/z2/031</v>
      </c>
      <c r="B1181" s="101" t="s">
        <v>1310</v>
      </c>
      <c r="C1181" s="101" t="s">
        <v>1311</v>
      </c>
      <c r="D1181" s="102">
        <v>1</v>
      </c>
      <c r="E1181" s="101" t="s">
        <v>35</v>
      </c>
      <c r="F1181" s="102">
        <f t="shared" si="167"/>
        <v>1</v>
      </c>
      <c r="G1181" s="103">
        <v>19</v>
      </c>
      <c r="H1181" s="72" t="s">
        <v>7</v>
      </c>
      <c r="I1181" s="72" t="s">
        <v>8</v>
      </c>
      <c r="J1181" s="72" t="s">
        <v>2497</v>
      </c>
    </row>
    <row r="1182" spans="1:10" ht="15" customHeight="1" x14ac:dyDescent="0.3">
      <c r="A1182" s="75" t="str">
        <f t="shared" si="166"/>
        <v>EAl6/z2/Br1</v>
      </c>
      <c r="B1182" s="101" t="s">
        <v>1312</v>
      </c>
      <c r="C1182" s="101" t="s">
        <v>1313</v>
      </c>
      <c r="D1182" s="102">
        <v>1</v>
      </c>
      <c r="E1182" s="101" t="s">
        <v>35</v>
      </c>
      <c r="F1182" s="102">
        <f t="shared" si="167"/>
        <v>1</v>
      </c>
      <c r="G1182" s="103">
        <v>19</v>
      </c>
      <c r="H1182" s="75" t="s">
        <v>7</v>
      </c>
      <c r="I1182" s="75" t="s">
        <v>8</v>
      </c>
      <c r="J1182" s="75" t="s">
        <v>2494</v>
      </c>
    </row>
    <row r="1183" spans="1:10" ht="15" customHeight="1" x14ac:dyDescent="0.3">
      <c r="A1183" s="75" t="str">
        <f t="shared" si="166"/>
        <v>EAl6/uch1</v>
      </c>
      <c r="B1183" s="101" t="s">
        <v>1304</v>
      </c>
      <c r="C1183" s="101" t="s">
        <v>1305</v>
      </c>
      <c r="D1183" s="102">
        <v>1</v>
      </c>
      <c r="E1183" s="101" t="s">
        <v>35</v>
      </c>
      <c r="F1183" s="102">
        <f t="shared" si="167"/>
        <v>1</v>
      </c>
      <c r="G1183" s="103">
        <v>24</v>
      </c>
      <c r="H1183" s="72" t="s">
        <v>7</v>
      </c>
      <c r="I1183" s="72" t="s">
        <v>8</v>
      </c>
      <c r="J1183" s="72" t="s">
        <v>2491</v>
      </c>
    </row>
    <row r="1184" spans="1:10" ht="15" customHeight="1" x14ac:dyDescent="0.3">
      <c r="A1184" s="75" t="str">
        <f t="shared" si="166"/>
        <v>EAl/kr/tr_22</v>
      </c>
      <c r="B1184" s="101" t="s">
        <v>1270</v>
      </c>
      <c r="C1184" s="101" t="s">
        <v>1271</v>
      </c>
      <c r="D1184" s="102">
        <v>2</v>
      </c>
      <c r="E1184" s="101" t="s">
        <v>6</v>
      </c>
      <c r="F1184" s="102">
        <f t="shared" si="167"/>
        <v>2</v>
      </c>
      <c r="G1184" s="103">
        <v>48</v>
      </c>
      <c r="H1184" s="75" t="s">
        <v>7</v>
      </c>
      <c r="I1184" s="75" t="s">
        <v>8</v>
      </c>
      <c r="J1184" s="75" t="s">
        <v>2488</v>
      </c>
    </row>
    <row r="1185" spans="1:10" ht="15" customHeight="1" x14ac:dyDescent="0.3">
      <c r="A1185" s="75" t="str">
        <f t="shared" si="166"/>
        <v>EAl/kr/tr_44</v>
      </c>
      <c r="B1185" s="101" t="s">
        <v>1272</v>
      </c>
      <c r="C1185" s="101" t="s">
        <v>1273</v>
      </c>
      <c r="D1185" s="102">
        <v>4</v>
      </c>
      <c r="E1185" s="101" t="s">
        <v>6</v>
      </c>
      <c r="F1185" s="102">
        <f t="shared" si="167"/>
        <v>4</v>
      </c>
      <c r="G1185" s="103">
        <v>48</v>
      </c>
      <c r="H1185" s="72" t="s">
        <v>7</v>
      </c>
      <c r="I1185" s="72" t="s">
        <v>8</v>
      </c>
      <c r="J1185" s="72" t="s">
        <v>2485</v>
      </c>
    </row>
    <row r="1186" spans="1:10" ht="15" customHeight="1" x14ac:dyDescent="0.3">
      <c r="A1186" s="75" t="str">
        <f t="shared" si="166"/>
        <v>EAl/kr/ml_44</v>
      </c>
      <c r="B1186" s="101" t="s">
        <v>1268</v>
      </c>
      <c r="C1186" s="101" t="s">
        <v>1269</v>
      </c>
      <c r="D1186" s="102">
        <v>4</v>
      </c>
      <c r="E1186" s="101" t="s">
        <v>6</v>
      </c>
      <c r="F1186" s="102">
        <f t="shared" si="167"/>
        <v>4</v>
      </c>
      <c r="G1186" s="103">
        <v>48</v>
      </c>
      <c r="H1186" s="75" t="s">
        <v>7</v>
      </c>
      <c r="I1186" s="75" t="s">
        <v>8</v>
      </c>
      <c r="J1186" s="75" t="s">
        <v>2482</v>
      </c>
    </row>
    <row r="1187" spans="1:10" ht="15" customHeight="1" x14ac:dyDescent="0.3">
      <c r="A1187" s="75" t="str">
        <f t="shared" si="166"/>
        <v>EAl/kr/ml_22</v>
      </c>
      <c r="B1187" s="101" t="s">
        <v>1266</v>
      </c>
      <c r="C1187" s="101" t="s">
        <v>1267</v>
      </c>
      <c r="D1187" s="102">
        <v>2</v>
      </c>
      <c r="E1187" s="101" t="s">
        <v>6</v>
      </c>
      <c r="F1187" s="102">
        <f t="shared" si="167"/>
        <v>2</v>
      </c>
      <c r="G1187" s="103">
        <v>48</v>
      </c>
      <c r="H1187" s="72" t="s">
        <v>7</v>
      </c>
      <c r="I1187" s="72" t="s">
        <v>8</v>
      </c>
      <c r="J1187" s="72" t="s">
        <v>2479</v>
      </c>
    </row>
    <row r="1188" spans="1:10" ht="15" customHeight="1" x14ac:dyDescent="0.3">
      <c r="A1188" s="75" t="str">
        <f t="shared" si="166"/>
        <v>EAl/kr/mat_22</v>
      </c>
      <c r="B1188" s="101" t="s">
        <v>1262</v>
      </c>
      <c r="C1188" s="101" t="s">
        <v>1263</v>
      </c>
      <c r="D1188" s="102">
        <v>2</v>
      </c>
      <c r="E1188" s="101" t="s">
        <v>6</v>
      </c>
      <c r="F1188" s="102">
        <f t="shared" si="167"/>
        <v>2</v>
      </c>
      <c r="G1188" s="103">
        <v>48</v>
      </c>
      <c r="H1188" s="75" t="s">
        <v>7</v>
      </c>
      <c r="I1188" s="75" t="s">
        <v>8</v>
      </c>
      <c r="J1188" s="75" t="s">
        <v>2476</v>
      </c>
    </row>
    <row r="1189" spans="1:10" ht="15" customHeight="1" x14ac:dyDescent="0.3">
      <c r="A1189" s="75" t="str">
        <f t="shared" si="166"/>
        <v>EAl/kr/mat_44</v>
      </c>
      <c r="B1189" s="101" t="s">
        <v>1264</v>
      </c>
      <c r="C1189" s="101" t="s">
        <v>1265</v>
      </c>
      <c r="D1189" s="102">
        <v>4</v>
      </c>
      <c r="E1189" s="101" t="s">
        <v>6</v>
      </c>
      <c r="F1189" s="102">
        <f t="shared" si="167"/>
        <v>4</v>
      </c>
      <c r="G1189" s="103">
        <v>48</v>
      </c>
      <c r="H1189" s="72" t="s">
        <v>7</v>
      </c>
      <c r="I1189" s="72" t="s">
        <v>8</v>
      </c>
      <c r="J1189" s="72" t="s">
        <v>2473</v>
      </c>
    </row>
    <row r="1190" spans="1:10" ht="15" customHeight="1" x14ac:dyDescent="0.3">
      <c r="A1190" s="75" t="str">
        <f t="shared" si="166"/>
        <v>EAl/k1</v>
      </c>
      <c r="B1190" s="101" t="s">
        <v>1260</v>
      </c>
      <c r="C1190" s="101" t="s">
        <v>1261</v>
      </c>
      <c r="D1190" s="102">
        <v>1</v>
      </c>
      <c r="E1190" s="101" t="s">
        <v>35</v>
      </c>
      <c r="F1190" s="102">
        <f t="shared" si="167"/>
        <v>1</v>
      </c>
      <c r="G1190" s="103">
        <v>36</v>
      </c>
      <c r="H1190" s="75" t="s">
        <v>7</v>
      </c>
      <c r="I1190" s="75" t="s">
        <v>8</v>
      </c>
      <c r="J1190" s="75" t="s">
        <v>2470</v>
      </c>
    </row>
    <row r="1191" spans="1:10" ht="15" customHeight="1" x14ac:dyDescent="0.3">
      <c r="A1191" s="75" t="str">
        <f t="shared" si="166"/>
        <v>EAl/o1</v>
      </c>
      <c r="B1191" s="101" t="s">
        <v>1274</v>
      </c>
      <c r="C1191" s="101" t="s">
        <v>1275</v>
      </c>
      <c r="D1191" s="102">
        <v>1</v>
      </c>
      <c r="E1191" s="101" t="s">
        <v>35</v>
      </c>
      <c r="F1191" s="102">
        <f t="shared" si="167"/>
        <v>1</v>
      </c>
      <c r="G1191" s="103">
        <v>569</v>
      </c>
      <c r="H1191" s="72" t="s">
        <v>7</v>
      </c>
      <c r="I1191" s="72" t="s">
        <v>8</v>
      </c>
      <c r="J1191" s="72" t="s">
        <v>2467</v>
      </c>
    </row>
    <row r="1192" spans="1:10" ht="15" customHeight="1" x14ac:dyDescent="0.3">
      <c r="A1192" s="75" t="str">
        <f t="shared" si="166"/>
        <v>EAl/p1</v>
      </c>
      <c r="B1192" s="101" t="s">
        <v>1276</v>
      </c>
      <c r="C1192" s="101" t="s">
        <v>1277</v>
      </c>
      <c r="D1192" s="102">
        <v>1</v>
      </c>
      <c r="E1192" s="101" t="s">
        <v>35</v>
      </c>
      <c r="F1192" s="102">
        <f t="shared" si="167"/>
        <v>1</v>
      </c>
      <c r="G1192" s="103">
        <v>661</v>
      </c>
      <c r="H1192" s="75" t="s">
        <v>7</v>
      </c>
      <c r="I1192" s="75" t="s">
        <v>8</v>
      </c>
      <c r="J1192" s="75" t="s">
        <v>2464</v>
      </c>
    </row>
    <row r="1193" spans="1:10" ht="15" customHeight="1" x14ac:dyDescent="0.3">
      <c r="A1193" s="75" t="str">
        <f t="shared" si="166"/>
        <v>RSBox106NNew1</v>
      </c>
      <c r="B1193" s="101" t="s">
        <v>2287</v>
      </c>
      <c r="C1193" s="101" t="s">
        <v>2286</v>
      </c>
      <c r="D1193" s="102">
        <v>1</v>
      </c>
      <c r="E1193" s="101" t="s">
        <v>1344</v>
      </c>
      <c r="F1193" s="102">
        <f t="shared" si="167"/>
        <v>1</v>
      </c>
      <c r="G1193" s="103">
        <v>3713</v>
      </c>
      <c r="H1193" s="72" t="s">
        <v>7</v>
      </c>
      <c r="I1193" s="72" t="s">
        <v>8</v>
      </c>
      <c r="J1193" s="72" t="s">
        <v>2461</v>
      </c>
    </row>
    <row r="1194" spans="1:10" ht="15" customHeight="1" x14ac:dyDescent="0.3">
      <c r="A1194" s="75" t="str">
        <f t="shared" si="166"/>
        <v>RSBox156ANew1</v>
      </c>
      <c r="B1194" s="101" t="s">
        <v>2280</v>
      </c>
      <c r="C1194" s="101" t="s">
        <v>2279</v>
      </c>
      <c r="D1194" s="102">
        <v>1</v>
      </c>
      <c r="E1194" s="101" t="s">
        <v>1344</v>
      </c>
      <c r="F1194" s="102">
        <f t="shared" si="167"/>
        <v>1</v>
      </c>
      <c r="G1194" s="103">
        <v>3789</v>
      </c>
      <c r="H1194" s="75" t="s">
        <v>7</v>
      </c>
      <c r="I1194" s="75" t="s">
        <v>8</v>
      </c>
      <c r="J1194" s="75" t="s">
        <v>2458</v>
      </c>
    </row>
    <row r="1195" spans="1:10" ht="15" customHeight="1" x14ac:dyDescent="0.3">
      <c r="A1195" s="75" t="str">
        <f t="shared" si="166"/>
        <v>RSBOX106ANew1</v>
      </c>
      <c r="B1195" s="101" t="s">
        <v>2289</v>
      </c>
      <c r="C1195" s="101" t="s">
        <v>2288</v>
      </c>
      <c r="D1195" s="102">
        <v>1</v>
      </c>
      <c r="E1195" s="101" t="s">
        <v>1344</v>
      </c>
      <c r="F1195" s="102">
        <f t="shared" si="167"/>
        <v>1</v>
      </c>
      <c r="G1195" s="103">
        <v>2799</v>
      </c>
      <c r="H1195" s="72" t="s">
        <v>7</v>
      </c>
      <c r="I1195" s="72" t="s">
        <v>8</v>
      </c>
      <c r="J1195" s="72" t="s">
        <v>2455</v>
      </c>
    </row>
    <row r="1196" spans="1:10" ht="15" customHeight="1" x14ac:dyDescent="0.3">
      <c r="A1196" s="75" t="str">
        <f t="shared" si="166"/>
        <v>RSBox156NNew1</v>
      </c>
      <c r="B1196" s="101" t="s">
        <v>2277</v>
      </c>
      <c r="C1196" s="101" t="s">
        <v>2276</v>
      </c>
      <c r="D1196" s="102">
        <v>1</v>
      </c>
      <c r="E1196" s="101" t="s">
        <v>1344</v>
      </c>
      <c r="F1196" s="102">
        <f t="shared" si="167"/>
        <v>1</v>
      </c>
      <c r="G1196" s="103">
        <v>5056</v>
      </c>
      <c r="H1196" s="75" t="s">
        <v>7</v>
      </c>
      <c r="I1196" s="75" t="s">
        <v>8</v>
      </c>
      <c r="J1196" s="75" t="s">
        <v>2452</v>
      </c>
    </row>
    <row r="1197" spans="1:10" ht="15" customHeight="1" x14ac:dyDescent="0.3">
      <c r="A1197" s="75" t="str">
        <f t="shared" si="166"/>
        <v>RSBox1/01sat1</v>
      </c>
      <c r="B1197" s="101" t="s">
        <v>2300</v>
      </c>
      <c r="C1197" s="101" t="s">
        <v>2299</v>
      </c>
      <c r="D1197" s="102">
        <v>1</v>
      </c>
      <c r="E1197" s="101" t="s">
        <v>35</v>
      </c>
      <c r="F1197" s="102">
        <f t="shared" si="167"/>
        <v>1</v>
      </c>
      <c r="G1197" s="103">
        <v>18316</v>
      </c>
      <c r="H1197" s="72" t="s">
        <v>7</v>
      </c>
      <c r="I1197" s="72" t="s">
        <v>8</v>
      </c>
      <c r="J1197" s="72" t="s">
        <v>2449</v>
      </c>
    </row>
    <row r="1198" spans="1:10" ht="15" customHeight="1" x14ac:dyDescent="0.3">
      <c r="A1198" s="75" t="str">
        <f t="shared" si="166"/>
        <v>RSBox1/02L1</v>
      </c>
      <c r="B1198" s="101" t="s">
        <v>2295</v>
      </c>
      <c r="C1198" s="101" t="s">
        <v>2294</v>
      </c>
      <c r="D1198" s="102">
        <v>1</v>
      </c>
      <c r="E1198" s="101" t="s">
        <v>35</v>
      </c>
      <c r="F1198" s="102">
        <f t="shared" si="167"/>
        <v>1</v>
      </c>
      <c r="G1198" s="103">
        <v>19271</v>
      </c>
      <c r="H1198" s="75" t="s">
        <v>7</v>
      </c>
      <c r="I1198" s="75" t="s">
        <v>8</v>
      </c>
      <c r="J1198" s="75" t="s">
        <v>2446</v>
      </c>
    </row>
    <row r="1199" spans="1:10" ht="15" customHeight="1" x14ac:dyDescent="0.3">
      <c r="A1199" s="75" t="str">
        <f t="shared" si="166"/>
        <v>RSBox3/02L1</v>
      </c>
      <c r="B1199" s="101" t="s">
        <v>2249</v>
      </c>
      <c r="C1199" s="101" t="s">
        <v>2248</v>
      </c>
      <c r="D1199" s="102">
        <v>1</v>
      </c>
      <c r="E1199" s="101" t="s">
        <v>35</v>
      </c>
      <c r="F1199" s="102">
        <f t="shared" si="167"/>
        <v>1</v>
      </c>
      <c r="G1199" s="103">
        <v>23382</v>
      </c>
      <c r="H1199" s="72" t="s">
        <v>7</v>
      </c>
      <c r="I1199" s="72" t="s">
        <v>8</v>
      </c>
      <c r="J1199" s="72" t="s">
        <v>2443</v>
      </c>
    </row>
    <row r="1200" spans="1:10" ht="15" customHeight="1" x14ac:dyDescent="0.3">
      <c r="A1200" s="75" t="str">
        <f t="shared" si="166"/>
        <v>RSBox3/01sat1</v>
      </c>
      <c r="B1200" s="101" t="s">
        <v>2255</v>
      </c>
      <c r="C1200" s="101" t="s">
        <v>2254</v>
      </c>
      <c r="D1200" s="102">
        <v>1</v>
      </c>
      <c r="E1200" s="101" t="s">
        <v>35</v>
      </c>
      <c r="F1200" s="102">
        <f t="shared" si="167"/>
        <v>1</v>
      </c>
      <c r="G1200" s="103">
        <v>22195</v>
      </c>
      <c r="H1200" s="75" t="s">
        <v>7</v>
      </c>
      <c r="I1200" s="75" t="s">
        <v>8</v>
      </c>
      <c r="J1200" s="75" t="s">
        <v>2440</v>
      </c>
    </row>
    <row r="1201" spans="1:10" ht="15" customHeight="1" x14ac:dyDescent="0.3">
      <c r="A1201" s="75" t="str">
        <f t="shared" si="166"/>
        <v>RSBox4/01sat1</v>
      </c>
      <c r="B1201" s="101" t="s">
        <v>2243</v>
      </c>
      <c r="C1201" s="101" t="s">
        <v>2242</v>
      </c>
      <c r="D1201" s="102">
        <v>1</v>
      </c>
      <c r="E1201" s="101" t="s">
        <v>35</v>
      </c>
      <c r="F1201" s="102">
        <f t="shared" si="167"/>
        <v>1</v>
      </c>
      <c r="G1201" s="103">
        <v>27553</v>
      </c>
      <c r="H1201" s="72" t="s">
        <v>7</v>
      </c>
      <c r="I1201" s="72" t="s">
        <v>8</v>
      </c>
      <c r="J1201" s="72" t="s">
        <v>2437</v>
      </c>
    </row>
    <row r="1202" spans="1:10" ht="15" customHeight="1" x14ac:dyDescent="0.3">
      <c r="A1202" s="75" t="str">
        <f t="shared" si="166"/>
        <v>RsBox159NNew1</v>
      </c>
      <c r="B1202" s="101" t="s">
        <v>2269</v>
      </c>
      <c r="C1202" s="101" t="s">
        <v>2268</v>
      </c>
      <c r="D1202" s="102">
        <v>1</v>
      </c>
      <c r="E1202" s="101" t="s">
        <v>1344</v>
      </c>
      <c r="F1202" s="102">
        <f t="shared" si="167"/>
        <v>1</v>
      </c>
      <c r="G1202" s="103">
        <v>5902</v>
      </c>
      <c r="H1202" s="75" t="s">
        <v>7</v>
      </c>
      <c r="I1202" s="75" t="s">
        <v>8</v>
      </c>
      <c r="J1202" s="75" t="s">
        <v>2434</v>
      </c>
    </row>
    <row r="1203" spans="1:10" ht="15" customHeight="1" x14ac:dyDescent="0.3">
      <c r="A1203" s="75" t="str">
        <f t="shared" si="166"/>
        <v>RSBox159ANew1</v>
      </c>
      <c r="B1203" s="101" t="s">
        <v>2272</v>
      </c>
      <c r="C1203" s="101" t="s">
        <v>2271</v>
      </c>
      <c r="D1203" s="102">
        <v>1</v>
      </c>
      <c r="E1203" s="101" t="s">
        <v>1344</v>
      </c>
      <c r="F1203" s="102">
        <f t="shared" si="167"/>
        <v>1</v>
      </c>
      <c r="G1203" s="103">
        <v>4035</v>
      </c>
      <c r="H1203" s="72" t="s">
        <v>7</v>
      </c>
      <c r="I1203" s="72" t="s">
        <v>8</v>
      </c>
      <c r="J1203" s="72" t="s">
        <v>2431</v>
      </c>
    </row>
    <row r="1204" spans="1:10" ht="15" customHeight="1" x14ac:dyDescent="0.3">
      <c r="A1204" s="75" t="str">
        <f t="shared" si="166"/>
        <v>RSBox1/sat1</v>
      </c>
      <c r="B1204" s="101" t="s">
        <v>2293</v>
      </c>
      <c r="C1204" s="101" t="s">
        <v>2292</v>
      </c>
      <c r="D1204" s="102">
        <v>1</v>
      </c>
      <c r="E1204" s="101" t="s">
        <v>35</v>
      </c>
      <c r="F1204" s="102">
        <f t="shared" si="167"/>
        <v>1</v>
      </c>
      <c r="G1204" s="103">
        <v>17366</v>
      </c>
      <c r="H1204" s="75" t="s">
        <v>7</v>
      </c>
      <c r="I1204" s="75" t="s">
        <v>8</v>
      </c>
      <c r="J1204" s="75" t="s">
        <v>2428</v>
      </c>
    </row>
    <row r="1205" spans="1:10" ht="15" customHeight="1" x14ac:dyDescent="0.3">
      <c r="A1205" s="75" t="str">
        <f t="shared" si="166"/>
        <v>RSBox3/sat1</v>
      </c>
      <c r="B1205" s="101" t="s">
        <v>2246</v>
      </c>
      <c r="C1205" s="101" t="s">
        <v>2245</v>
      </c>
      <c r="D1205" s="102">
        <v>1</v>
      </c>
      <c r="E1205" s="101" t="s">
        <v>35</v>
      </c>
      <c r="F1205" s="102">
        <f t="shared" si="167"/>
        <v>1</v>
      </c>
      <c r="G1205" s="103">
        <v>21046</v>
      </c>
      <c r="H1205" s="72" t="s">
        <v>7</v>
      </c>
      <c r="I1205" s="72" t="s">
        <v>8</v>
      </c>
      <c r="J1205" s="72" t="s">
        <v>2425</v>
      </c>
    </row>
    <row r="1206" spans="1:10" ht="15" customHeight="1" x14ac:dyDescent="0.3">
      <c r="A1206" s="75" t="str">
        <f t="shared" si="166"/>
        <v>RSBox15901New1</v>
      </c>
      <c r="B1206" s="101" t="s">
        <v>2274</v>
      </c>
      <c r="C1206" s="101" t="s">
        <v>2273</v>
      </c>
      <c r="D1206" s="102">
        <v>1</v>
      </c>
      <c r="E1206" s="101" t="s">
        <v>1344</v>
      </c>
      <c r="F1206" s="102">
        <f t="shared" si="167"/>
        <v>1</v>
      </c>
      <c r="G1206" s="103">
        <v>6491</v>
      </c>
      <c r="H1206" s="75" t="s">
        <v>7</v>
      </c>
      <c r="I1206" s="75" t="s">
        <v>8</v>
      </c>
      <c r="J1206" s="75" t="s">
        <v>2422</v>
      </c>
    </row>
    <row r="1207" spans="1:10" ht="15" customHeight="1" x14ac:dyDescent="0.3">
      <c r="A1207" s="75" t="str">
        <f t="shared" si="166"/>
        <v>RSBox10601New1</v>
      </c>
      <c r="B1207" s="101" t="s">
        <v>2291</v>
      </c>
      <c r="C1207" s="101" t="s">
        <v>2290</v>
      </c>
      <c r="D1207" s="102">
        <v>1</v>
      </c>
      <c r="E1207" s="101" t="s">
        <v>1344</v>
      </c>
      <c r="F1207" s="102">
        <f t="shared" si="167"/>
        <v>1</v>
      </c>
      <c r="G1207" s="103">
        <v>4083</v>
      </c>
      <c r="H1207" s="72" t="s">
        <v>7</v>
      </c>
      <c r="I1207" s="72" t="s">
        <v>8</v>
      </c>
      <c r="J1207" s="72" t="s">
        <v>2419</v>
      </c>
    </row>
    <row r="1208" spans="1:10" ht="15" customHeight="1" x14ac:dyDescent="0.3">
      <c r="A1208" s="75" t="str">
        <f t="shared" si="166"/>
        <v>RSBox10901New1</v>
      </c>
      <c r="B1208" s="101" t="s">
        <v>2285</v>
      </c>
      <c r="C1208" s="101" t="s">
        <v>2284</v>
      </c>
      <c r="D1208" s="102">
        <v>1</v>
      </c>
      <c r="E1208" s="101" t="s">
        <v>1344</v>
      </c>
      <c r="F1208" s="102">
        <f t="shared" si="167"/>
        <v>1</v>
      </c>
      <c r="G1208" s="103">
        <v>4912</v>
      </c>
      <c r="H1208" s="75" t="s">
        <v>7</v>
      </c>
      <c r="I1208" s="75" t="s">
        <v>8</v>
      </c>
      <c r="J1208" s="75" t="s">
        <v>2416</v>
      </c>
    </row>
    <row r="1209" spans="1:10" ht="15" customHeight="1" x14ac:dyDescent="0.3">
      <c r="A1209" s="75" t="str">
        <f t="shared" si="166"/>
        <v>RSBox2/01sat1</v>
      </c>
      <c r="B1209" s="101" t="s">
        <v>2267</v>
      </c>
      <c r="C1209" s="101" t="s">
        <v>2266</v>
      </c>
      <c r="D1209" s="102">
        <v>1</v>
      </c>
      <c r="E1209" s="101" t="s">
        <v>35</v>
      </c>
      <c r="F1209" s="102">
        <f t="shared" si="167"/>
        <v>1</v>
      </c>
      <c r="G1209" s="103">
        <v>22278</v>
      </c>
      <c r="H1209" s="72" t="s">
        <v>7</v>
      </c>
      <c r="I1209" s="72" t="s">
        <v>8</v>
      </c>
      <c r="J1209" s="72" t="s">
        <v>2413</v>
      </c>
    </row>
    <row r="1210" spans="1:10" ht="15" customHeight="1" x14ac:dyDescent="0.3">
      <c r="A1210" s="75" t="str">
        <f t="shared" si="166"/>
        <v>Noble1/011</v>
      </c>
      <c r="B1210" s="101" t="s">
        <v>2328</v>
      </c>
      <c r="C1210" s="101" t="s">
        <v>2327</v>
      </c>
      <c r="D1210" s="102">
        <v>1</v>
      </c>
      <c r="E1210" s="101" t="s">
        <v>35</v>
      </c>
      <c r="F1210" s="102">
        <f t="shared" si="167"/>
        <v>1</v>
      </c>
      <c r="G1210" s="103">
        <v>14127</v>
      </c>
      <c r="H1210" s="75" t="s">
        <v>7</v>
      </c>
      <c r="I1210" s="75" t="s">
        <v>8</v>
      </c>
      <c r="J1210" s="75" t="s">
        <v>2410</v>
      </c>
    </row>
    <row r="1211" spans="1:10" ht="15" customHeight="1" x14ac:dyDescent="0.3">
      <c r="A1211" s="75" t="str">
        <f t="shared" si="166"/>
        <v>Noble/prisl./011</v>
      </c>
      <c r="B1211" s="101" t="s">
        <v>2340</v>
      </c>
      <c r="C1211" s="101" t="s">
        <v>2339</v>
      </c>
      <c r="D1211" s="102">
        <v>1</v>
      </c>
      <c r="E1211" s="101" t="s">
        <v>1344</v>
      </c>
      <c r="F1211" s="102">
        <f t="shared" si="167"/>
        <v>1</v>
      </c>
      <c r="G1211" s="103">
        <v>2814</v>
      </c>
      <c r="H1211" s="72" t="s">
        <v>7</v>
      </c>
      <c r="I1211" s="72" t="s">
        <v>8</v>
      </c>
      <c r="J1211" s="72" t="s">
        <v>2407</v>
      </c>
    </row>
    <row r="1212" spans="1:10" ht="15" customHeight="1" x14ac:dyDescent="0.3">
      <c r="A1212" s="75" t="str">
        <f t="shared" si="166"/>
        <v>Noble1/021</v>
      </c>
      <c r="B1212" s="101" t="s">
        <v>2325</v>
      </c>
      <c r="C1212" s="101" t="s">
        <v>2324</v>
      </c>
      <c r="D1212" s="102">
        <v>1</v>
      </c>
      <c r="E1212" s="101" t="s">
        <v>35</v>
      </c>
      <c r="F1212" s="102">
        <f t="shared" si="167"/>
        <v>1</v>
      </c>
      <c r="G1212" s="103">
        <v>14127</v>
      </c>
      <c r="H1212" s="75" t="s">
        <v>7</v>
      </c>
      <c r="I1212" s="75" t="s">
        <v>8</v>
      </c>
      <c r="J1212" s="75" t="s">
        <v>2404</v>
      </c>
    </row>
    <row r="1213" spans="1:10" ht="15" customHeight="1" x14ac:dyDescent="0.3">
      <c r="A1213" s="75" t="str">
        <f t="shared" si="166"/>
        <v>Noble1/031</v>
      </c>
      <c r="B1213" s="101" t="s">
        <v>2322</v>
      </c>
      <c r="C1213" s="101" t="s">
        <v>2321</v>
      </c>
      <c r="D1213" s="102">
        <v>1</v>
      </c>
      <c r="E1213" s="101" t="s">
        <v>35</v>
      </c>
      <c r="F1213" s="102">
        <f t="shared" si="167"/>
        <v>1</v>
      </c>
      <c r="G1213" s="103">
        <v>14127</v>
      </c>
      <c r="H1213" s="72" t="s">
        <v>7</v>
      </c>
      <c r="I1213" s="72" t="s">
        <v>8</v>
      </c>
      <c r="J1213" s="72" t="s">
        <v>2401</v>
      </c>
    </row>
    <row r="1214" spans="1:10" ht="15" customHeight="1" x14ac:dyDescent="0.3">
      <c r="A1214" s="75" t="str">
        <f t="shared" si="166"/>
        <v>Noble1/ant1</v>
      </c>
      <c r="B1214" s="101" t="s">
        <v>2319</v>
      </c>
      <c r="C1214" s="101" t="s">
        <v>2318</v>
      </c>
      <c r="D1214" s="102">
        <v>1</v>
      </c>
      <c r="E1214" s="101" t="s">
        <v>35</v>
      </c>
      <c r="F1214" s="102">
        <f t="shared" si="167"/>
        <v>1</v>
      </c>
      <c r="G1214" s="103">
        <v>14127</v>
      </c>
      <c r="H1214" s="75" t="s">
        <v>7</v>
      </c>
      <c r="I1214" s="75" t="s">
        <v>8</v>
      </c>
      <c r="J1214" s="75" t="s">
        <v>2398</v>
      </c>
    </row>
    <row r="1215" spans="1:10" ht="15" customHeight="1" x14ac:dyDescent="0.3">
      <c r="A1215" s="75" t="str">
        <f t="shared" si="166"/>
        <v>Noble/prisl./021</v>
      </c>
      <c r="B1215" s="101" t="s">
        <v>2337</v>
      </c>
      <c r="C1215" s="101" t="s">
        <v>2336</v>
      </c>
      <c r="D1215" s="102">
        <v>1</v>
      </c>
      <c r="E1215" s="101" t="s">
        <v>1344</v>
      </c>
      <c r="F1215" s="102">
        <f t="shared" si="167"/>
        <v>1</v>
      </c>
      <c r="G1215" s="103">
        <v>2814</v>
      </c>
      <c r="H1215" s="72" t="s">
        <v>7</v>
      </c>
      <c r="I1215" s="72" t="s">
        <v>8</v>
      </c>
      <c r="J1215" s="72" t="s">
        <v>2395</v>
      </c>
    </row>
    <row r="1216" spans="1:10" ht="15" customHeight="1" x14ac:dyDescent="0.3">
      <c r="A1216" s="75" t="str">
        <f t="shared" si="166"/>
        <v>Noble/prisl./031</v>
      </c>
      <c r="B1216" s="101" t="s">
        <v>2334</v>
      </c>
      <c r="C1216" s="101" t="s">
        <v>2333</v>
      </c>
      <c r="D1216" s="102">
        <v>1</v>
      </c>
      <c r="E1216" s="101" t="s">
        <v>1344</v>
      </c>
      <c r="F1216" s="102">
        <f t="shared" si="167"/>
        <v>1</v>
      </c>
      <c r="G1216" s="103">
        <v>2814</v>
      </c>
      <c r="H1216" s="75" t="s">
        <v>7</v>
      </c>
      <c r="I1216" s="75" t="s">
        <v>8</v>
      </c>
      <c r="J1216" s="75" t="s">
        <v>2392</v>
      </c>
    </row>
    <row r="1217" spans="1:10" ht="15" customHeight="1" x14ac:dyDescent="0.3">
      <c r="A1217" s="75" t="str">
        <f t="shared" si="166"/>
        <v>Noble/prisl./ant1</v>
      </c>
      <c r="B1217" s="101" t="s">
        <v>2331</v>
      </c>
      <c r="C1217" s="101" t="s">
        <v>2330</v>
      </c>
      <c r="D1217" s="102">
        <v>1</v>
      </c>
      <c r="E1217" s="101" t="s">
        <v>1344</v>
      </c>
      <c r="F1217" s="102">
        <f t="shared" si="167"/>
        <v>1</v>
      </c>
      <c r="G1217" s="103">
        <v>2814</v>
      </c>
      <c r="H1217" s="72" t="s">
        <v>7</v>
      </c>
      <c r="I1217" s="72" t="s">
        <v>8</v>
      </c>
      <c r="J1217" s="72" t="s">
        <v>2389</v>
      </c>
    </row>
    <row r="1218" spans="1:10" ht="15" customHeight="1" x14ac:dyDescent="0.3">
      <c r="A1218" s="75" t="str">
        <f t="shared" si="166"/>
        <v>Noble2/011</v>
      </c>
      <c r="B1218" s="101" t="s">
        <v>2316</v>
      </c>
      <c r="C1218" s="101" t="s">
        <v>2315</v>
      </c>
      <c r="D1218" s="102">
        <v>1</v>
      </c>
      <c r="E1218" s="101" t="s">
        <v>35</v>
      </c>
      <c r="F1218" s="102">
        <f t="shared" si="167"/>
        <v>1</v>
      </c>
      <c r="G1218" s="103">
        <v>18865</v>
      </c>
      <c r="H1218" s="75" t="s">
        <v>7</v>
      </c>
      <c r="I1218" s="75" t="s">
        <v>8</v>
      </c>
      <c r="J1218" s="75" t="s">
        <v>2386</v>
      </c>
    </row>
    <row r="1219" spans="1:10" ht="15" customHeight="1" x14ac:dyDescent="0.3">
      <c r="A1219" s="75" t="str">
        <f t="shared" si="166"/>
        <v>Noble2/021</v>
      </c>
      <c r="B1219" s="101" t="s">
        <v>2313</v>
      </c>
      <c r="C1219" s="101" t="s">
        <v>2312</v>
      </c>
      <c r="D1219" s="102">
        <v>1</v>
      </c>
      <c r="E1219" s="101" t="s">
        <v>35</v>
      </c>
      <c r="F1219" s="102">
        <f t="shared" si="167"/>
        <v>1</v>
      </c>
      <c r="G1219" s="103">
        <v>18865</v>
      </c>
      <c r="H1219" s="72" t="s">
        <v>7</v>
      </c>
      <c r="I1219" s="72" t="s">
        <v>8</v>
      </c>
      <c r="J1219" s="72" t="s">
        <v>2383</v>
      </c>
    </row>
    <row r="1220" spans="1:10" ht="15" customHeight="1" x14ac:dyDescent="0.3">
      <c r="A1220" s="75" t="str">
        <f t="shared" si="166"/>
        <v>Noble2/031</v>
      </c>
      <c r="B1220" s="101" t="s">
        <v>2310</v>
      </c>
      <c r="C1220" s="101" t="s">
        <v>2309</v>
      </c>
      <c r="D1220" s="102">
        <v>1</v>
      </c>
      <c r="E1220" s="101" t="s">
        <v>35</v>
      </c>
      <c r="F1220" s="102">
        <f t="shared" si="167"/>
        <v>1</v>
      </c>
      <c r="G1220" s="103">
        <v>18865</v>
      </c>
      <c r="H1220" s="75" t="s">
        <v>7</v>
      </c>
      <c r="I1220" s="75" t="s">
        <v>8</v>
      </c>
      <c r="J1220" s="75" t="s">
        <v>2380</v>
      </c>
    </row>
    <row r="1221" spans="1:10" ht="15" customHeight="1" x14ac:dyDescent="0.3">
      <c r="A1221" s="75" t="str">
        <f t="shared" si="166"/>
        <v>Noble2/ant1</v>
      </c>
      <c r="B1221" s="101" t="s">
        <v>2307</v>
      </c>
      <c r="C1221" s="101" t="s">
        <v>2306</v>
      </c>
      <c r="D1221" s="102">
        <v>1</v>
      </c>
      <c r="E1221" s="101" t="s">
        <v>35</v>
      </c>
      <c r="F1221" s="102">
        <f t="shared" si="167"/>
        <v>1</v>
      </c>
      <c r="G1221" s="103">
        <v>18865</v>
      </c>
      <c r="H1221" s="72" t="s">
        <v>7</v>
      </c>
      <c r="I1221" s="72" t="s">
        <v>8</v>
      </c>
      <c r="J1221" s="72" t="s">
        <v>2377</v>
      </c>
    </row>
    <row r="1222" spans="1:10" ht="15" customHeight="1" x14ac:dyDescent="0.3">
      <c r="A1222" s="75" t="str">
        <f t="shared" si="166"/>
        <v>Crystal1/02M1</v>
      </c>
      <c r="B1222" s="101" t="s">
        <v>2532</v>
      </c>
      <c r="C1222" s="101" t="s">
        <v>2531</v>
      </c>
      <c r="D1222" s="102">
        <v>1</v>
      </c>
      <c r="E1222" s="101" t="s">
        <v>35</v>
      </c>
      <c r="F1222" s="102">
        <f t="shared" si="167"/>
        <v>1</v>
      </c>
      <c r="G1222" s="103">
        <v>18092</v>
      </c>
      <c r="H1222" s="75" t="s">
        <v>7</v>
      </c>
      <c r="I1222" s="75" t="s">
        <v>8</v>
      </c>
      <c r="J1222" s="75" t="s">
        <v>2374</v>
      </c>
    </row>
    <row r="1223" spans="1:10" ht="15" customHeight="1" x14ac:dyDescent="0.3">
      <c r="A1223" s="75" t="str">
        <f t="shared" ref="A1223:A1286" si="168">_xlfn.CONCAT(B1223,F1223)</f>
        <v>Crystal106001M1</v>
      </c>
      <c r="B1223" s="101" t="s">
        <v>2517</v>
      </c>
      <c r="C1223" s="101" t="s">
        <v>2516</v>
      </c>
      <c r="D1223" s="102">
        <v>1</v>
      </c>
      <c r="E1223" s="101" t="s">
        <v>1344</v>
      </c>
      <c r="F1223" s="102">
        <f t="shared" si="167"/>
        <v>1</v>
      </c>
      <c r="G1223" s="103">
        <v>4910</v>
      </c>
      <c r="H1223" s="72" t="s">
        <v>7</v>
      </c>
      <c r="I1223" s="72" t="s">
        <v>8</v>
      </c>
      <c r="J1223" s="72" t="s">
        <v>2371</v>
      </c>
    </row>
    <row r="1224" spans="1:10" ht="15" customHeight="1" x14ac:dyDescent="0.3">
      <c r="A1224" s="75" t="str">
        <f t="shared" si="168"/>
        <v>Crystal60/Ne1</v>
      </c>
      <c r="B1224" s="101" t="s">
        <v>2367</v>
      </c>
      <c r="C1224" s="101" t="s">
        <v>2366</v>
      </c>
      <c r="D1224" s="102">
        <v>1</v>
      </c>
      <c r="E1224" s="101" t="s">
        <v>35</v>
      </c>
      <c r="F1224" s="102">
        <f t="shared" si="167"/>
        <v>1</v>
      </c>
      <c r="G1224" s="103">
        <v>701</v>
      </c>
      <c r="H1224" s="75" t="s">
        <v>7</v>
      </c>
      <c r="I1224" s="75" t="s">
        <v>8</v>
      </c>
      <c r="J1224" s="75" t="s">
        <v>2368</v>
      </c>
    </row>
    <row r="1225" spans="1:10" ht="15" customHeight="1" x14ac:dyDescent="0.3">
      <c r="A1225" s="75" t="str">
        <f t="shared" si="168"/>
        <v>Crystal1/02L1</v>
      </c>
      <c r="B1225" s="101" t="s">
        <v>2535</v>
      </c>
      <c r="C1225" s="101" t="s">
        <v>2534</v>
      </c>
      <c r="D1225" s="102">
        <v>1</v>
      </c>
      <c r="E1225" s="101" t="s">
        <v>35</v>
      </c>
      <c r="F1225" s="102">
        <f t="shared" si="167"/>
        <v>1</v>
      </c>
      <c r="G1225" s="103">
        <v>17594</v>
      </c>
      <c r="H1225" s="72" t="s">
        <v>7</v>
      </c>
      <c r="I1225" s="72" t="s">
        <v>8</v>
      </c>
      <c r="J1225" s="72" t="s">
        <v>2365</v>
      </c>
    </row>
    <row r="1226" spans="1:10" ht="15" customHeight="1" x14ac:dyDescent="0.3">
      <c r="A1226" s="75" t="str">
        <f t="shared" si="168"/>
        <v>Crystal106002L1</v>
      </c>
      <c r="B1226" s="101" t="s">
        <v>2514</v>
      </c>
      <c r="C1226" s="101" t="s">
        <v>2513</v>
      </c>
      <c r="D1226" s="102">
        <v>1</v>
      </c>
      <c r="E1226" s="101" t="s">
        <v>1344</v>
      </c>
      <c r="F1226" s="102">
        <f t="shared" si="167"/>
        <v>1</v>
      </c>
      <c r="G1226" s="103">
        <v>4642</v>
      </c>
      <c r="H1226" s="75" t="s">
        <v>7</v>
      </c>
      <c r="I1226" s="75" t="s">
        <v>8</v>
      </c>
      <c r="J1226" s="75" t="s">
        <v>2362</v>
      </c>
    </row>
    <row r="1227" spans="1:10" ht="15" customHeight="1" x14ac:dyDescent="0.3">
      <c r="A1227" s="75" t="str">
        <f t="shared" si="168"/>
        <v>Crystal60/Al1</v>
      </c>
      <c r="B1227" s="101" t="s">
        <v>2370</v>
      </c>
      <c r="C1227" s="101" t="s">
        <v>2369</v>
      </c>
      <c r="D1227" s="102">
        <v>1</v>
      </c>
      <c r="E1227" s="101" t="s">
        <v>35</v>
      </c>
      <c r="F1227" s="102">
        <f t="shared" si="167"/>
        <v>1</v>
      </c>
      <c r="G1227" s="103">
        <v>701</v>
      </c>
      <c r="H1227" s="72" t="s">
        <v>7</v>
      </c>
      <c r="I1227" s="72" t="s">
        <v>8</v>
      </c>
      <c r="J1227" s="72" t="s">
        <v>2359</v>
      </c>
    </row>
    <row r="1228" spans="1:10" ht="15" customHeight="1" x14ac:dyDescent="0.3">
      <c r="A1228" s="75" t="str">
        <f t="shared" si="168"/>
        <v>Crystal1/01M1</v>
      </c>
      <c r="B1228" s="101" t="s">
        <v>2538</v>
      </c>
      <c r="C1228" s="101" t="s">
        <v>2537</v>
      </c>
      <c r="D1228" s="102">
        <v>1</v>
      </c>
      <c r="E1228" s="101" t="s">
        <v>35</v>
      </c>
      <c r="F1228" s="102">
        <f t="shared" si="167"/>
        <v>1</v>
      </c>
      <c r="G1228" s="103">
        <v>18092</v>
      </c>
      <c r="H1228" s="75" t="s">
        <v>7</v>
      </c>
      <c r="I1228" s="75" t="s">
        <v>8</v>
      </c>
      <c r="J1228" s="75" t="s">
        <v>2356</v>
      </c>
    </row>
    <row r="1229" spans="1:10" ht="15" customHeight="1" x14ac:dyDescent="0.3">
      <c r="A1229" s="75" t="str">
        <f t="shared" si="168"/>
        <v>Crystal106002M1</v>
      </c>
      <c r="B1229" s="101" t="s">
        <v>2511</v>
      </c>
      <c r="C1229" s="101" t="s">
        <v>2510</v>
      </c>
      <c r="D1229" s="102">
        <v>1</v>
      </c>
      <c r="E1229" s="101" t="s">
        <v>1344</v>
      </c>
      <c r="F1229" s="102">
        <f t="shared" si="167"/>
        <v>1</v>
      </c>
      <c r="G1229" s="103">
        <v>4910</v>
      </c>
      <c r="H1229" s="72" t="s">
        <v>7</v>
      </c>
      <c r="I1229" s="72" t="s">
        <v>8</v>
      </c>
      <c r="J1229" s="72" t="s">
        <v>2353</v>
      </c>
    </row>
    <row r="1230" spans="1:10" ht="15" customHeight="1" x14ac:dyDescent="0.3">
      <c r="A1230" s="75" t="str">
        <f t="shared" si="168"/>
        <v>Crystal60/011</v>
      </c>
      <c r="B1230" s="101" t="s">
        <v>2373</v>
      </c>
      <c r="C1230" s="101" t="s">
        <v>2372</v>
      </c>
      <c r="D1230" s="102">
        <v>1</v>
      </c>
      <c r="E1230" s="101" t="s">
        <v>35</v>
      </c>
      <c r="F1230" s="102">
        <f t="shared" si="167"/>
        <v>1</v>
      </c>
      <c r="G1230" s="103">
        <v>701</v>
      </c>
      <c r="H1230" s="75" t="s">
        <v>7</v>
      </c>
      <c r="I1230" s="75" t="s">
        <v>8</v>
      </c>
      <c r="J1230" s="75" t="s">
        <v>2350</v>
      </c>
    </row>
    <row r="1231" spans="1:10" ht="15" customHeight="1" x14ac:dyDescent="0.3">
      <c r="A1231" s="75" t="str">
        <f t="shared" si="168"/>
        <v>Flip1/01/01L1</v>
      </c>
      <c r="B1231" s="101" t="s">
        <v>2355</v>
      </c>
      <c r="C1231" s="101" t="s">
        <v>2354</v>
      </c>
      <c r="D1231" s="102">
        <v>1</v>
      </c>
      <c r="E1231" s="101" t="s">
        <v>35</v>
      </c>
      <c r="F1231" s="102">
        <f t="shared" si="167"/>
        <v>1</v>
      </c>
      <c r="G1231" s="103">
        <v>46086</v>
      </c>
      <c r="H1231" s="72" t="s">
        <v>7</v>
      </c>
      <c r="I1231" s="72" t="s">
        <v>8</v>
      </c>
      <c r="J1231" s="72" t="s">
        <v>2347</v>
      </c>
    </row>
    <row r="1232" spans="1:10" ht="15" customHeight="1" x14ac:dyDescent="0.3">
      <c r="A1232" s="75" t="str">
        <f t="shared" si="168"/>
        <v>Flip1/01/01M1</v>
      </c>
      <c r="B1232" s="101" t="s">
        <v>2352</v>
      </c>
      <c r="C1232" s="101" t="s">
        <v>2351</v>
      </c>
      <c r="D1232" s="102">
        <v>1</v>
      </c>
      <c r="E1232" s="101" t="s">
        <v>35</v>
      </c>
      <c r="F1232" s="102">
        <f t="shared" si="167"/>
        <v>1</v>
      </c>
      <c r="G1232" s="103">
        <v>46086</v>
      </c>
      <c r="H1232" s="75" t="s">
        <v>7</v>
      </c>
      <c r="I1232" s="75" t="s">
        <v>8</v>
      </c>
      <c r="J1232" s="75" t="s">
        <v>2344</v>
      </c>
    </row>
    <row r="1233" spans="1:10" ht="15" customHeight="1" x14ac:dyDescent="0.3">
      <c r="A1233" s="75" t="str">
        <f t="shared" si="168"/>
        <v>Flip1/02/02L1</v>
      </c>
      <c r="B1233" s="101" t="s">
        <v>2349</v>
      </c>
      <c r="C1233" s="101" t="s">
        <v>2348</v>
      </c>
      <c r="D1233" s="102">
        <v>1</v>
      </c>
      <c r="E1233" s="101" t="s">
        <v>35</v>
      </c>
      <c r="F1233" s="102">
        <f t="shared" si="167"/>
        <v>1</v>
      </c>
      <c r="G1233" s="103">
        <v>46086</v>
      </c>
      <c r="H1233" s="72" t="s">
        <v>7</v>
      </c>
      <c r="I1233" s="72" t="s">
        <v>8</v>
      </c>
      <c r="J1233" s="72" t="s">
        <v>2341</v>
      </c>
    </row>
    <row r="1234" spans="1:10" ht="15" customHeight="1" x14ac:dyDescent="0.3">
      <c r="A1234" s="75" t="str">
        <f t="shared" si="168"/>
        <v>Flip1/02/02M1</v>
      </c>
      <c r="B1234" s="101" t="s">
        <v>2346</v>
      </c>
      <c r="C1234" s="101" t="s">
        <v>2345</v>
      </c>
      <c r="D1234" s="102">
        <v>1</v>
      </c>
      <c r="E1234" s="101" t="s">
        <v>35</v>
      </c>
      <c r="F1234" s="102">
        <f t="shared" si="167"/>
        <v>1</v>
      </c>
      <c r="G1234" s="103">
        <v>46086</v>
      </c>
      <c r="H1234" s="75" t="s">
        <v>7</v>
      </c>
      <c r="I1234" s="75" t="s">
        <v>8</v>
      </c>
      <c r="J1234" s="75" t="s">
        <v>2338</v>
      </c>
    </row>
    <row r="1235" spans="1:10" ht="15" customHeight="1" x14ac:dyDescent="0.3">
      <c r="A1235" s="75" t="str">
        <f t="shared" si="168"/>
        <v>Flip1/03/titM1</v>
      </c>
      <c r="B1235" s="101" t="s">
        <v>2343</v>
      </c>
      <c r="C1235" s="101" t="s">
        <v>2342</v>
      </c>
      <c r="D1235" s="102">
        <v>1</v>
      </c>
      <c r="E1235" s="101" t="s">
        <v>35</v>
      </c>
      <c r="F1235" s="102">
        <f t="shared" si="167"/>
        <v>1</v>
      </c>
      <c r="G1235" s="103">
        <v>46086</v>
      </c>
      <c r="H1235" s="72" t="s">
        <v>7</v>
      </c>
      <c r="I1235" s="72" t="s">
        <v>8</v>
      </c>
      <c r="J1235" s="72" t="s">
        <v>2335</v>
      </c>
    </row>
    <row r="1236" spans="1:10" ht="15" customHeight="1" x14ac:dyDescent="0.3">
      <c r="A1236" s="75" t="str">
        <f t="shared" si="168"/>
        <v>RSBox1/01sm1</v>
      </c>
      <c r="B1236" s="101" t="s">
        <v>2298</v>
      </c>
      <c r="C1236" s="101" t="s">
        <v>2297</v>
      </c>
      <c r="D1236" s="102">
        <v>1</v>
      </c>
      <c r="E1236" s="101" t="s">
        <v>35</v>
      </c>
      <c r="F1236" s="102">
        <f t="shared" si="167"/>
        <v>1</v>
      </c>
      <c r="G1236" s="103">
        <v>18316</v>
      </c>
      <c r="H1236" s="75" t="s">
        <v>7</v>
      </c>
      <c r="I1236" s="75" t="s">
        <v>8</v>
      </c>
      <c r="J1236" s="75" t="s">
        <v>2332</v>
      </c>
    </row>
    <row r="1237" spans="1:10" ht="15" customHeight="1" x14ac:dyDescent="0.3">
      <c r="A1237" s="75" t="str">
        <f t="shared" si="168"/>
        <v>RSBox2/sat1</v>
      </c>
      <c r="B1237" s="101" t="s">
        <v>2258</v>
      </c>
      <c r="C1237" s="101" t="s">
        <v>2257</v>
      </c>
      <c r="D1237" s="102">
        <v>1</v>
      </c>
      <c r="E1237" s="101" t="s">
        <v>35</v>
      </c>
      <c r="F1237" s="102">
        <f t="shared" si="167"/>
        <v>1</v>
      </c>
      <c r="G1237" s="103">
        <v>21129</v>
      </c>
      <c r="H1237" s="72" t="s">
        <v>7</v>
      </c>
      <c r="I1237" s="72" t="s">
        <v>8</v>
      </c>
      <c r="J1237" s="72" t="s">
        <v>2329</v>
      </c>
    </row>
    <row r="1238" spans="1:10" ht="15" customHeight="1" x14ac:dyDescent="0.3">
      <c r="A1238" s="75" t="str">
        <f t="shared" si="168"/>
        <v>RSBox2/02L1</v>
      </c>
      <c r="B1238" s="101" t="s">
        <v>2261</v>
      </c>
      <c r="C1238" s="101" t="s">
        <v>2260</v>
      </c>
      <c r="D1238" s="102">
        <v>1</v>
      </c>
      <c r="E1238" s="101" t="s">
        <v>35</v>
      </c>
      <c r="F1238" s="102">
        <f t="shared" si="167"/>
        <v>1</v>
      </c>
      <c r="G1238" s="103">
        <v>23759</v>
      </c>
      <c r="H1238" s="75" t="s">
        <v>7</v>
      </c>
      <c r="I1238" s="75" t="s">
        <v>8</v>
      </c>
      <c r="J1238" s="75" t="s">
        <v>2326</v>
      </c>
    </row>
    <row r="1239" spans="1:10" ht="15" customHeight="1" x14ac:dyDescent="0.3">
      <c r="A1239" s="75" t="str">
        <f t="shared" si="168"/>
        <v>RSBox2/01sm1</v>
      </c>
      <c r="B1239" s="101" t="s">
        <v>2264</v>
      </c>
      <c r="C1239" s="101" t="s">
        <v>2263</v>
      </c>
      <c r="D1239" s="102">
        <v>1</v>
      </c>
      <c r="E1239" s="101" t="s">
        <v>35</v>
      </c>
      <c r="F1239" s="102">
        <f t="shared" ref="F1239:F1302" si="169">D1239</f>
        <v>1</v>
      </c>
      <c r="G1239" s="103">
        <v>22278</v>
      </c>
      <c r="H1239" s="72" t="s">
        <v>7</v>
      </c>
      <c r="I1239" s="72" t="s">
        <v>8</v>
      </c>
      <c r="J1239" s="72" t="s">
        <v>2323</v>
      </c>
    </row>
    <row r="1240" spans="1:10" ht="15" customHeight="1" x14ac:dyDescent="0.3">
      <c r="A1240" s="75" t="str">
        <f t="shared" si="168"/>
        <v>RSBox4/sat1</v>
      </c>
      <c r="B1240" s="101" t="s">
        <v>2234</v>
      </c>
      <c r="C1240" s="101" t="s">
        <v>2233</v>
      </c>
      <c r="D1240" s="102">
        <v>1</v>
      </c>
      <c r="E1240" s="101" t="s">
        <v>35</v>
      </c>
      <c r="F1240" s="102">
        <f t="shared" si="169"/>
        <v>1</v>
      </c>
      <c r="G1240" s="103">
        <v>26112</v>
      </c>
      <c r="H1240" s="75" t="s">
        <v>7</v>
      </c>
      <c r="I1240" s="75" t="s">
        <v>8</v>
      </c>
      <c r="J1240" s="75" t="s">
        <v>2320</v>
      </c>
    </row>
    <row r="1241" spans="1:10" ht="15" customHeight="1" x14ac:dyDescent="0.3">
      <c r="A1241" s="75" t="str">
        <f t="shared" si="168"/>
        <v>RSBox4/02L1</v>
      </c>
      <c r="B1241" s="101" t="s">
        <v>2237</v>
      </c>
      <c r="C1241" s="101" t="s">
        <v>2236</v>
      </c>
      <c r="D1241" s="102">
        <v>1</v>
      </c>
      <c r="E1241" s="101" t="s">
        <v>35</v>
      </c>
      <c r="F1241" s="102">
        <f t="shared" si="169"/>
        <v>1</v>
      </c>
      <c r="G1241" s="103">
        <v>29079</v>
      </c>
      <c r="H1241" s="72" t="s">
        <v>7</v>
      </c>
      <c r="I1241" s="72" t="s">
        <v>8</v>
      </c>
      <c r="J1241" s="72" t="s">
        <v>2317</v>
      </c>
    </row>
    <row r="1242" spans="1:10" ht="15" customHeight="1" x14ac:dyDescent="0.3">
      <c r="A1242" s="75" t="str">
        <f t="shared" si="168"/>
        <v>RSBox4/01sm1</v>
      </c>
      <c r="B1242" s="101" t="s">
        <v>2240</v>
      </c>
      <c r="C1242" s="101" t="s">
        <v>2239</v>
      </c>
      <c r="D1242" s="102">
        <v>1</v>
      </c>
      <c r="E1242" s="101" t="s">
        <v>35</v>
      </c>
      <c r="F1242" s="102">
        <f t="shared" si="169"/>
        <v>1</v>
      </c>
      <c r="G1242" s="103">
        <v>27553</v>
      </c>
      <c r="H1242" s="75" t="s">
        <v>7</v>
      </c>
      <c r="I1242" s="75" t="s">
        <v>8</v>
      </c>
      <c r="J1242" s="75" t="s">
        <v>2314</v>
      </c>
    </row>
    <row r="1243" spans="1:10" ht="15" customHeight="1" x14ac:dyDescent="0.3">
      <c r="A1243" s="75" t="str">
        <f t="shared" si="168"/>
        <v>RSBOX 109ANew1</v>
      </c>
      <c r="B1243" s="101" t="s">
        <v>2304</v>
      </c>
      <c r="C1243" s="101" t="s">
        <v>2303</v>
      </c>
      <c r="D1243" s="102">
        <v>1</v>
      </c>
      <c r="E1243" s="101" t="s">
        <v>1344</v>
      </c>
      <c r="F1243" s="102">
        <f t="shared" si="169"/>
        <v>1</v>
      </c>
      <c r="G1243" s="103">
        <v>3046</v>
      </c>
      <c r="H1243" s="72" t="s">
        <v>7</v>
      </c>
      <c r="I1243" s="72" t="s">
        <v>8</v>
      </c>
      <c r="J1243" s="72" t="s">
        <v>2311</v>
      </c>
    </row>
    <row r="1244" spans="1:10" ht="15" customHeight="1" x14ac:dyDescent="0.3">
      <c r="A1244" s="75" t="str">
        <f t="shared" si="168"/>
        <v>RSBOX 109NNew1</v>
      </c>
      <c r="B1244" s="101" t="s">
        <v>2302</v>
      </c>
      <c r="C1244" s="101" t="s">
        <v>2301</v>
      </c>
      <c r="D1244" s="102">
        <v>1</v>
      </c>
      <c r="E1244" s="101" t="s">
        <v>1344</v>
      </c>
      <c r="F1244" s="102">
        <f t="shared" si="169"/>
        <v>1</v>
      </c>
      <c r="G1244" s="103">
        <v>4466</v>
      </c>
      <c r="H1244" s="75" t="s">
        <v>7</v>
      </c>
      <c r="I1244" s="75" t="s">
        <v>8</v>
      </c>
      <c r="J1244" s="75" t="s">
        <v>2308</v>
      </c>
    </row>
    <row r="1245" spans="1:10" ht="15" customHeight="1" x14ac:dyDescent="0.3">
      <c r="A1245" s="75" t="str">
        <f t="shared" si="168"/>
        <v>Crystal1/01L1</v>
      </c>
      <c r="B1245" s="101" t="s">
        <v>2541</v>
      </c>
      <c r="C1245" s="101" t="s">
        <v>2540</v>
      </c>
      <c r="D1245" s="102">
        <v>1</v>
      </c>
      <c r="E1245" s="101" t="s">
        <v>35</v>
      </c>
      <c r="F1245" s="102">
        <f t="shared" si="169"/>
        <v>1</v>
      </c>
      <c r="G1245" s="103">
        <v>17594</v>
      </c>
      <c r="H1245" s="72" t="s">
        <v>7</v>
      </c>
      <c r="I1245" s="72" t="s">
        <v>8</v>
      </c>
      <c r="J1245" s="72" t="s">
        <v>2305</v>
      </c>
    </row>
    <row r="1246" spans="1:10" ht="15" customHeight="1" x14ac:dyDescent="0.3">
      <c r="A1246" s="75" t="str">
        <f t="shared" si="168"/>
        <v>Crystal1/magL1</v>
      </c>
      <c r="B1246" s="101" t="s">
        <v>2529</v>
      </c>
      <c r="C1246" s="101" t="s">
        <v>2528</v>
      </c>
      <c r="D1246" s="102">
        <v>1</v>
      </c>
      <c r="E1246" s="101" t="s">
        <v>35</v>
      </c>
      <c r="F1246" s="102">
        <f t="shared" si="169"/>
        <v>1</v>
      </c>
      <c r="G1246" s="103">
        <v>17594</v>
      </c>
      <c r="H1246" s="75" t="s">
        <v>7</v>
      </c>
      <c r="I1246" s="75" t="s">
        <v>8</v>
      </c>
      <c r="J1246" s="75" t="s">
        <v>7</v>
      </c>
    </row>
    <row r="1247" spans="1:10" ht="15" customHeight="1" x14ac:dyDescent="0.3">
      <c r="A1247" s="75" t="str">
        <f t="shared" si="168"/>
        <v>Crystal1/magM1</v>
      </c>
      <c r="B1247" s="101" t="s">
        <v>2526</v>
      </c>
      <c r="C1247" s="101" t="s">
        <v>2525</v>
      </c>
      <c r="D1247" s="102">
        <v>1</v>
      </c>
      <c r="E1247" s="101" t="s">
        <v>35</v>
      </c>
      <c r="F1247" s="102">
        <f t="shared" si="169"/>
        <v>1</v>
      </c>
      <c r="G1247" s="103">
        <v>18092</v>
      </c>
      <c r="H1247" s="72" t="s">
        <v>7</v>
      </c>
      <c r="I1247" s="72" t="s">
        <v>8</v>
      </c>
      <c r="J1247" s="72" t="s">
        <v>7</v>
      </c>
    </row>
    <row r="1248" spans="1:10" ht="15" customHeight="1" x14ac:dyDescent="0.3">
      <c r="A1248" s="75" t="str">
        <f t="shared" si="168"/>
        <v>Crystal1/titM1</v>
      </c>
      <c r="B1248" s="101" t="s">
        <v>2523</v>
      </c>
      <c r="C1248" s="101" t="s">
        <v>2522</v>
      </c>
      <c r="D1248" s="102">
        <v>1</v>
      </c>
      <c r="E1248" s="101" t="s">
        <v>35</v>
      </c>
      <c r="F1248" s="102">
        <f t="shared" si="169"/>
        <v>1</v>
      </c>
      <c r="G1248" s="103">
        <v>18092</v>
      </c>
      <c r="H1248" s="75" t="s">
        <v>7</v>
      </c>
      <c r="I1248" s="75" t="s">
        <v>8</v>
      </c>
      <c r="J1248" s="75" t="s">
        <v>7</v>
      </c>
    </row>
    <row r="1249" spans="1:10" ht="15" customHeight="1" x14ac:dyDescent="0.3">
      <c r="A1249" s="75" t="str">
        <f t="shared" si="168"/>
        <v>Crystal2/01L1</v>
      </c>
      <c r="B1249" s="101" t="s">
        <v>2436</v>
      </c>
      <c r="C1249" s="101" t="s">
        <v>2435</v>
      </c>
      <c r="D1249" s="102">
        <v>1</v>
      </c>
      <c r="E1249" s="101" t="s">
        <v>35</v>
      </c>
      <c r="F1249" s="102">
        <f t="shared" si="169"/>
        <v>1</v>
      </c>
      <c r="G1249" s="103">
        <v>21734</v>
      </c>
      <c r="H1249" s="72" t="s">
        <v>7</v>
      </c>
      <c r="I1249" s="72" t="s">
        <v>8</v>
      </c>
      <c r="J1249" s="72" t="s">
        <v>2296</v>
      </c>
    </row>
    <row r="1250" spans="1:10" ht="15" customHeight="1" x14ac:dyDescent="0.3">
      <c r="A1250" s="75" t="str">
        <f t="shared" si="168"/>
        <v>Crystal2/01M1</v>
      </c>
      <c r="B1250" s="101" t="s">
        <v>2433</v>
      </c>
      <c r="C1250" s="101" t="s">
        <v>2432</v>
      </c>
      <c r="D1250" s="102">
        <v>1</v>
      </c>
      <c r="E1250" s="101" t="s">
        <v>35</v>
      </c>
      <c r="F1250" s="102">
        <f t="shared" si="169"/>
        <v>1</v>
      </c>
      <c r="G1250" s="103">
        <v>22314</v>
      </c>
      <c r="H1250" s="75" t="s">
        <v>7</v>
      </c>
      <c r="I1250" s="75" t="s">
        <v>8</v>
      </c>
      <c r="J1250" s="75" t="s">
        <v>7</v>
      </c>
    </row>
    <row r="1251" spans="1:10" ht="15" customHeight="1" x14ac:dyDescent="0.3">
      <c r="A1251" s="75" t="str">
        <f t="shared" si="168"/>
        <v>Crystal2/02L1</v>
      </c>
      <c r="B1251" s="101" t="s">
        <v>2430</v>
      </c>
      <c r="C1251" s="101" t="s">
        <v>2429</v>
      </c>
      <c r="D1251" s="102">
        <v>1</v>
      </c>
      <c r="E1251" s="101" t="s">
        <v>35</v>
      </c>
      <c r="F1251" s="102">
        <f t="shared" si="169"/>
        <v>1</v>
      </c>
      <c r="G1251" s="103">
        <v>21734</v>
      </c>
      <c r="H1251" s="72" t="s">
        <v>7</v>
      </c>
      <c r="I1251" s="72" t="s">
        <v>8</v>
      </c>
      <c r="J1251" s="72" t="s">
        <v>7</v>
      </c>
    </row>
    <row r="1252" spans="1:10" ht="15" customHeight="1" x14ac:dyDescent="0.3">
      <c r="A1252" s="75" t="str">
        <f t="shared" si="168"/>
        <v>Crystal2/02M1</v>
      </c>
      <c r="B1252" s="101" t="s">
        <v>2427</v>
      </c>
      <c r="C1252" s="101" t="s">
        <v>2426</v>
      </c>
      <c r="D1252" s="102">
        <v>1</v>
      </c>
      <c r="E1252" s="101" t="s">
        <v>35</v>
      </c>
      <c r="F1252" s="102">
        <f t="shared" si="169"/>
        <v>1</v>
      </c>
      <c r="G1252" s="103">
        <v>22314</v>
      </c>
      <c r="H1252" s="75" t="s">
        <v>7</v>
      </c>
      <c r="I1252" s="75" t="s">
        <v>8</v>
      </c>
      <c r="J1252" s="75" t="s">
        <v>7</v>
      </c>
    </row>
    <row r="1253" spans="1:10" ht="15" customHeight="1" x14ac:dyDescent="0.3">
      <c r="A1253" s="75" t="str">
        <f t="shared" si="168"/>
        <v>Crystal2/magL1</v>
      </c>
      <c r="B1253" s="101" t="s">
        <v>2424</v>
      </c>
      <c r="C1253" s="101" t="s">
        <v>2423</v>
      </c>
      <c r="D1253" s="102">
        <v>1</v>
      </c>
      <c r="E1253" s="101" t="s">
        <v>35</v>
      </c>
      <c r="F1253" s="102">
        <f t="shared" si="169"/>
        <v>1</v>
      </c>
      <c r="G1253" s="103">
        <v>21734</v>
      </c>
      <c r="H1253" s="72" t="s">
        <v>7</v>
      </c>
      <c r="I1253" s="72" t="s">
        <v>8</v>
      </c>
      <c r="J1253" s="72" t="s">
        <v>7</v>
      </c>
    </row>
    <row r="1254" spans="1:10" ht="15" customHeight="1" x14ac:dyDescent="0.3">
      <c r="A1254" s="75" t="str">
        <f t="shared" si="168"/>
        <v>Crystal2/magM1</v>
      </c>
      <c r="B1254" s="101" t="s">
        <v>2421</v>
      </c>
      <c r="C1254" s="101" t="s">
        <v>2420</v>
      </c>
      <c r="D1254" s="102">
        <v>1</v>
      </c>
      <c r="E1254" s="101" t="s">
        <v>35</v>
      </c>
      <c r="F1254" s="102">
        <f t="shared" si="169"/>
        <v>1</v>
      </c>
      <c r="G1254" s="103">
        <v>22314</v>
      </c>
      <c r="H1254" s="75" t="s">
        <v>7</v>
      </c>
      <c r="I1254" s="75" t="s">
        <v>8</v>
      </c>
      <c r="J1254" s="75" t="s">
        <v>7</v>
      </c>
    </row>
    <row r="1255" spans="1:10" ht="15" customHeight="1" x14ac:dyDescent="0.3">
      <c r="A1255" s="75" t="str">
        <f t="shared" si="168"/>
        <v>Crystal2/tit/M1</v>
      </c>
      <c r="B1255" s="101" t="s">
        <v>2418</v>
      </c>
      <c r="C1255" s="101" t="s">
        <v>2417</v>
      </c>
      <c r="D1255" s="102">
        <v>1</v>
      </c>
      <c r="E1255" s="101" t="s">
        <v>35</v>
      </c>
      <c r="F1255" s="102">
        <f t="shared" si="169"/>
        <v>1</v>
      </c>
      <c r="G1255" s="103">
        <v>22314</v>
      </c>
      <c r="H1255" s="72" t="s">
        <v>7</v>
      </c>
      <c r="I1255" s="72" t="s">
        <v>8</v>
      </c>
      <c r="J1255" s="72" t="s">
        <v>7</v>
      </c>
    </row>
    <row r="1256" spans="1:10" ht="15" customHeight="1" x14ac:dyDescent="0.3">
      <c r="A1256" s="75" t="str">
        <f t="shared" si="168"/>
        <v>Crystal3/01M1</v>
      </c>
      <c r="B1256" s="101" t="s">
        <v>2412</v>
      </c>
      <c r="C1256" s="101" t="s">
        <v>2411</v>
      </c>
      <c r="D1256" s="102">
        <v>1</v>
      </c>
      <c r="E1256" s="101" t="s">
        <v>35</v>
      </c>
      <c r="F1256" s="102">
        <f t="shared" si="169"/>
        <v>1</v>
      </c>
      <c r="G1256" s="103">
        <v>22656</v>
      </c>
      <c r="H1256" s="75" t="s">
        <v>7</v>
      </c>
      <c r="I1256" s="75" t="s">
        <v>8</v>
      </c>
      <c r="J1256" s="75" t="s">
        <v>2281</v>
      </c>
    </row>
    <row r="1257" spans="1:10" ht="15" customHeight="1" x14ac:dyDescent="0.3">
      <c r="A1257" s="75" t="str">
        <f t="shared" si="168"/>
        <v>Crystal3/02M1</v>
      </c>
      <c r="B1257" s="101" t="s">
        <v>2406</v>
      </c>
      <c r="C1257" s="101" t="s">
        <v>2405</v>
      </c>
      <c r="D1257" s="102">
        <v>1</v>
      </c>
      <c r="E1257" s="101" t="s">
        <v>35</v>
      </c>
      <c r="F1257" s="102">
        <f t="shared" si="169"/>
        <v>1</v>
      </c>
      <c r="G1257" s="103">
        <v>22656</v>
      </c>
      <c r="H1257" s="72" t="s">
        <v>7</v>
      </c>
      <c r="I1257" s="72" t="s">
        <v>8</v>
      </c>
      <c r="J1257" s="72" t="s">
        <v>2278</v>
      </c>
    </row>
    <row r="1258" spans="1:10" ht="15" customHeight="1" x14ac:dyDescent="0.3">
      <c r="A1258" s="75" t="str">
        <f t="shared" si="168"/>
        <v>Crystal3/magL1</v>
      </c>
      <c r="B1258" s="101" t="s">
        <v>2403</v>
      </c>
      <c r="C1258" s="101" t="s">
        <v>2402</v>
      </c>
      <c r="D1258" s="102">
        <v>1</v>
      </c>
      <c r="E1258" s="101" t="s">
        <v>35</v>
      </c>
      <c r="F1258" s="102">
        <f t="shared" si="169"/>
        <v>1</v>
      </c>
      <c r="G1258" s="103">
        <v>22079</v>
      </c>
      <c r="H1258" s="75" t="s">
        <v>7</v>
      </c>
      <c r="I1258" s="75" t="s">
        <v>8</v>
      </c>
      <c r="J1258" s="75" t="s">
        <v>2275</v>
      </c>
    </row>
    <row r="1259" spans="1:10" ht="15" customHeight="1" x14ac:dyDescent="0.3">
      <c r="A1259" s="75" t="str">
        <f t="shared" si="168"/>
        <v>Crystal3/magM1</v>
      </c>
      <c r="B1259" s="101" t="s">
        <v>2400</v>
      </c>
      <c r="C1259" s="101" t="s">
        <v>2399</v>
      </c>
      <c r="D1259" s="102">
        <v>1</v>
      </c>
      <c r="E1259" s="101" t="s">
        <v>35</v>
      </c>
      <c r="F1259" s="102">
        <f t="shared" si="169"/>
        <v>1</v>
      </c>
      <c r="G1259" s="103">
        <v>22656</v>
      </c>
      <c r="H1259" s="72" t="s">
        <v>7</v>
      </c>
      <c r="I1259" s="72" t="s">
        <v>8</v>
      </c>
      <c r="J1259" s="72" t="s">
        <v>7</v>
      </c>
    </row>
    <row r="1260" spans="1:10" ht="15" customHeight="1" x14ac:dyDescent="0.3">
      <c r="A1260" s="75" t="str">
        <f t="shared" si="168"/>
        <v>Crystal3/titM1</v>
      </c>
      <c r="B1260" s="101" t="s">
        <v>2397</v>
      </c>
      <c r="C1260" s="101" t="s">
        <v>2396</v>
      </c>
      <c r="D1260" s="102">
        <v>1</v>
      </c>
      <c r="E1260" s="101" t="s">
        <v>35</v>
      </c>
      <c r="F1260" s="102">
        <f t="shared" si="169"/>
        <v>1</v>
      </c>
      <c r="G1260" s="103">
        <v>22656</v>
      </c>
      <c r="H1260" s="75" t="s">
        <v>7</v>
      </c>
      <c r="I1260" s="75" t="s">
        <v>8</v>
      </c>
      <c r="J1260" s="75" t="s">
        <v>2270</v>
      </c>
    </row>
    <row r="1261" spans="1:10" ht="15" customHeight="1" x14ac:dyDescent="0.3">
      <c r="A1261" s="75" t="str">
        <f t="shared" si="168"/>
        <v>Crystal4/01L1</v>
      </c>
      <c r="B1261" s="101" t="s">
        <v>2394</v>
      </c>
      <c r="C1261" s="101" t="s">
        <v>2393</v>
      </c>
      <c r="D1261" s="102">
        <v>1</v>
      </c>
      <c r="E1261" s="101" t="s">
        <v>35</v>
      </c>
      <c r="F1261" s="102">
        <f t="shared" si="169"/>
        <v>1</v>
      </c>
      <c r="G1261" s="103">
        <v>27081</v>
      </c>
      <c r="H1261" s="72" t="s">
        <v>7</v>
      </c>
      <c r="I1261" s="72" t="s">
        <v>8</v>
      </c>
      <c r="J1261" s="72" t="s">
        <v>7</v>
      </c>
    </row>
    <row r="1262" spans="1:10" ht="15" customHeight="1" x14ac:dyDescent="0.3">
      <c r="A1262" s="75" t="str">
        <f t="shared" si="168"/>
        <v>Crystal4/01M1</v>
      </c>
      <c r="B1262" s="101" t="s">
        <v>2391</v>
      </c>
      <c r="C1262" s="101" t="s">
        <v>2390</v>
      </c>
      <c r="D1262" s="102">
        <v>1</v>
      </c>
      <c r="E1262" s="101" t="s">
        <v>35</v>
      </c>
      <c r="F1262" s="102">
        <f t="shared" si="169"/>
        <v>1</v>
      </c>
      <c r="G1262" s="103">
        <v>27892</v>
      </c>
      <c r="H1262" s="75" t="s">
        <v>7</v>
      </c>
      <c r="I1262" s="75" t="s">
        <v>8</v>
      </c>
      <c r="J1262" s="75" t="s">
        <v>2265</v>
      </c>
    </row>
    <row r="1263" spans="1:10" ht="15" customHeight="1" x14ac:dyDescent="0.3">
      <c r="A1263" s="75" t="str">
        <f t="shared" si="168"/>
        <v>Crystal4/02L1</v>
      </c>
      <c r="B1263" s="101" t="s">
        <v>2388</v>
      </c>
      <c r="C1263" s="101" t="s">
        <v>2387</v>
      </c>
      <c r="D1263" s="102">
        <v>1</v>
      </c>
      <c r="E1263" s="101" t="s">
        <v>35</v>
      </c>
      <c r="F1263" s="102">
        <f t="shared" si="169"/>
        <v>1</v>
      </c>
      <c r="G1263" s="103">
        <v>27081</v>
      </c>
      <c r="H1263" s="72" t="s">
        <v>7</v>
      </c>
      <c r="I1263" s="72" t="s">
        <v>8</v>
      </c>
      <c r="J1263" s="72" t="s">
        <v>2262</v>
      </c>
    </row>
    <row r="1264" spans="1:10" ht="15" customHeight="1" x14ac:dyDescent="0.3">
      <c r="A1264" s="75" t="str">
        <f t="shared" si="168"/>
        <v>Crystal4/02M1</v>
      </c>
      <c r="B1264" s="101" t="s">
        <v>2385</v>
      </c>
      <c r="C1264" s="101" t="s">
        <v>2384</v>
      </c>
      <c r="D1264" s="102">
        <v>1</v>
      </c>
      <c r="E1264" s="101" t="s">
        <v>35</v>
      </c>
      <c r="F1264" s="102">
        <f t="shared" si="169"/>
        <v>1</v>
      </c>
      <c r="G1264" s="103">
        <v>27892</v>
      </c>
      <c r="H1264" s="75" t="s">
        <v>7</v>
      </c>
      <c r="I1264" s="75" t="s">
        <v>8</v>
      </c>
      <c r="J1264" s="75" t="s">
        <v>2259</v>
      </c>
    </row>
    <row r="1265" spans="1:10" ht="15" customHeight="1" x14ac:dyDescent="0.3">
      <c r="A1265" s="75" t="str">
        <f t="shared" si="168"/>
        <v>Crystal4/magL1</v>
      </c>
      <c r="B1265" s="101" t="s">
        <v>2382</v>
      </c>
      <c r="C1265" s="101" t="s">
        <v>2381</v>
      </c>
      <c r="D1265" s="102">
        <v>1</v>
      </c>
      <c r="E1265" s="101" t="s">
        <v>35</v>
      </c>
      <c r="F1265" s="102">
        <f t="shared" si="169"/>
        <v>1</v>
      </c>
      <c r="G1265" s="103">
        <v>27081</v>
      </c>
      <c r="H1265" s="72" t="s">
        <v>7</v>
      </c>
      <c r="I1265" s="72" t="s">
        <v>8</v>
      </c>
      <c r="J1265" s="72" t="s">
        <v>2256</v>
      </c>
    </row>
    <row r="1266" spans="1:10" ht="15" customHeight="1" x14ac:dyDescent="0.3">
      <c r="A1266" s="75" t="str">
        <f t="shared" si="168"/>
        <v>Crystal4/magM1</v>
      </c>
      <c r="B1266" s="101" t="s">
        <v>2379</v>
      </c>
      <c r="C1266" s="101" t="s">
        <v>2378</v>
      </c>
      <c r="D1266" s="102">
        <v>1</v>
      </c>
      <c r="E1266" s="101" t="s">
        <v>35</v>
      </c>
      <c r="F1266" s="102">
        <f t="shared" si="169"/>
        <v>1</v>
      </c>
      <c r="G1266" s="103">
        <v>27892</v>
      </c>
      <c r="H1266" s="75" t="s">
        <v>7</v>
      </c>
      <c r="I1266" s="75" t="s">
        <v>8</v>
      </c>
      <c r="J1266" s="75" t="s">
        <v>2253</v>
      </c>
    </row>
    <row r="1267" spans="1:10" ht="15" customHeight="1" x14ac:dyDescent="0.3">
      <c r="A1267" s="75" t="str">
        <f t="shared" si="168"/>
        <v>Crystal4/titM1</v>
      </c>
      <c r="B1267" s="101" t="s">
        <v>2376</v>
      </c>
      <c r="C1267" s="101" t="s">
        <v>2375</v>
      </c>
      <c r="D1267" s="102">
        <v>1</v>
      </c>
      <c r="E1267" s="101" t="s">
        <v>35</v>
      </c>
      <c r="F1267" s="102">
        <f t="shared" si="169"/>
        <v>1</v>
      </c>
      <c r="G1267" s="103">
        <v>27892</v>
      </c>
      <c r="H1267" s="72" t="s">
        <v>7</v>
      </c>
      <c r="I1267" s="72" t="s">
        <v>8</v>
      </c>
      <c r="J1267" s="72" t="s">
        <v>2250</v>
      </c>
    </row>
    <row r="1268" spans="1:10" ht="15" customHeight="1" x14ac:dyDescent="0.3">
      <c r="A1268" s="75" t="str">
        <f t="shared" si="168"/>
        <v>Crystal1060magL1</v>
      </c>
      <c r="B1268" s="101" t="s">
        <v>2508</v>
      </c>
      <c r="C1268" s="101" t="s">
        <v>2507</v>
      </c>
      <c r="D1268" s="102">
        <v>1</v>
      </c>
      <c r="E1268" s="101" t="s">
        <v>1344</v>
      </c>
      <c r="F1268" s="102">
        <f t="shared" si="169"/>
        <v>1</v>
      </c>
      <c r="G1268" s="103">
        <v>4642</v>
      </c>
      <c r="H1268" s="75" t="s">
        <v>7</v>
      </c>
      <c r="I1268" s="75" t="s">
        <v>8</v>
      </c>
      <c r="J1268" s="75" t="s">
        <v>2247</v>
      </c>
    </row>
    <row r="1269" spans="1:10" ht="15" customHeight="1" x14ac:dyDescent="0.3">
      <c r="A1269" s="75" t="str">
        <f t="shared" si="168"/>
        <v>Crystal1060magM1</v>
      </c>
      <c r="B1269" s="101" t="s">
        <v>2505</v>
      </c>
      <c r="C1269" s="101" t="s">
        <v>2504</v>
      </c>
      <c r="D1269" s="102">
        <v>1</v>
      </c>
      <c r="E1269" s="101" t="s">
        <v>1344</v>
      </c>
      <c r="F1269" s="102">
        <f t="shared" si="169"/>
        <v>1</v>
      </c>
      <c r="G1269" s="103">
        <v>4910</v>
      </c>
      <c r="H1269" s="72" t="s">
        <v>7</v>
      </c>
      <c r="I1269" s="72" t="s">
        <v>8</v>
      </c>
      <c r="J1269" s="72" t="s">
        <v>2244</v>
      </c>
    </row>
    <row r="1270" spans="1:10" ht="15" customHeight="1" x14ac:dyDescent="0.3">
      <c r="A1270" s="75" t="str">
        <f t="shared" si="168"/>
        <v>Crystal1060titM1</v>
      </c>
      <c r="B1270" s="101" t="s">
        <v>2502</v>
      </c>
      <c r="C1270" s="101" t="s">
        <v>2501</v>
      </c>
      <c r="D1270" s="102">
        <v>1</v>
      </c>
      <c r="E1270" s="101" t="s">
        <v>1344</v>
      </c>
      <c r="F1270" s="102">
        <f t="shared" si="169"/>
        <v>1</v>
      </c>
      <c r="G1270" s="103">
        <v>4910</v>
      </c>
      <c r="H1270" s="75" t="s">
        <v>7</v>
      </c>
      <c r="I1270" s="75" t="s">
        <v>8</v>
      </c>
      <c r="J1270" s="75" t="s">
        <v>2241</v>
      </c>
    </row>
    <row r="1271" spans="1:10" ht="15" customHeight="1" x14ac:dyDescent="0.3">
      <c r="A1271" s="75" t="str">
        <f t="shared" si="168"/>
        <v>Crystal106001L1</v>
      </c>
      <c r="B1271" s="101" t="s">
        <v>2520</v>
      </c>
      <c r="C1271" s="101" t="s">
        <v>2519</v>
      </c>
      <c r="D1271" s="102">
        <v>1</v>
      </c>
      <c r="E1271" s="101" t="s">
        <v>1344</v>
      </c>
      <c r="F1271" s="102">
        <f t="shared" si="169"/>
        <v>1</v>
      </c>
      <c r="G1271" s="103">
        <v>4642</v>
      </c>
      <c r="H1271" s="72" t="s">
        <v>7</v>
      </c>
      <c r="I1271" s="72" t="s">
        <v>8</v>
      </c>
      <c r="J1271" s="72" t="s">
        <v>2238</v>
      </c>
    </row>
    <row r="1272" spans="1:10" ht="15" customHeight="1" x14ac:dyDescent="0.3">
      <c r="A1272" s="75" t="str">
        <f t="shared" si="168"/>
        <v>Crystal109001L1</v>
      </c>
      <c r="B1272" s="101" t="s">
        <v>2499</v>
      </c>
      <c r="C1272" s="101" t="s">
        <v>2498</v>
      </c>
      <c r="D1272" s="102">
        <v>1</v>
      </c>
      <c r="E1272" s="101" t="s">
        <v>1344</v>
      </c>
      <c r="F1272" s="102">
        <f t="shared" si="169"/>
        <v>1</v>
      </c>
      <c r="G1272" s="103">
        <v>5099</v>
      </c>
      <c r="H1272" s="75" t="s">
        <v>7</v>
      </c>
      <c r="I1272" s="75" t="s">
        <v>8</v>
      </c>
      <c r="J1272" s="75" t="s">
        <v>2235</v>
      </c>
    </row>
    <row r="1273" spans="1:10" ht="15" customHeight="1" x14ac:dyDescent="0.3">
      <c r="A1273" s="75" t="str">
        <f t="shared" si="168"/>
        <v>Crystal109001M1</v>
      </c>
      <c r="B1273" s="101" t="s">
        <v>2496</v>
      </c>
      <c r="C1273" s="101" t="s">
        <v>2495</v>
      </c>
      <c r="D1273" s="102">
        <v>1</v>
      </c>
      <c r="E1273" s="101" t="s">
        <v>1344</v>
      </c>
      <c r="F1273" s="102">
        <f t="shared" si="169"/>
        <v>1</v>
      </c>
      <c r="G1273" s="103">
        <v>5398</v>
      </c>
      <c r="H1273" s="72" t="s">
        <v>7</v>
      </c>
      <c r="I1273" s="72" t="s">
        <v>8</v>
      </c>
      <c r="J1273" s="72" t="s">
        <v>7</v>
      </c>
    </row>
    <row r="1274" spans="1:10" ht="15" customHeight="1" x14ac:dyDescent="0.3">
      <c r="A1274" s="75" t="str">
        <f t="shared" si="168"/>
        <v>Crystal109002L1</v>
      </c>
      <c r="B1274" s="101" t="s">
        <v>2493</v>
      </c>
      <c r="C1274" s="101" t="s">
        <v>2492</v>
      </c>
      <c r="D1274" s="102">
        <v>1</v>
      </c>
      <c r="E1274" s="101" t="s">
        <v>1344</v>
      </c>
      <c r="F1274" s="102">
        <f t="shared" si="169"/>
        <v>1</v>
      </c>
      <c r="G1274" s="103">
        <v>5099</v>
      </c>
      <c r="H1274" s="75" t="s">
        <v>7</v>
      </c>
      <c r="I1274" s="75" t="s">
        <v>8</v>
      </c>
      <c r="J1274" s="75" t="s">
        <v>7</v>
      </c>
    </row>
    <row r="1275" spans="1:10" ht="15" customHeight="1" x14ac:dyDescent="0.3">
      <c r="A1275" s="75" t="str">
        <f t="shared" si="168"/>
        <v>Crystal109002M1</v>
      </c>
      <c r="B1275" s="101" t="s">
        <v>2490</v>
      </c>
      <c r="C1275" s="101" t="s">
        <v>2489</v>
      </c>
      <c r="D1275" s="102">
        <v>1</v>
      </c>
      <c r="E1275" s="101" t="s">
        <v>1344</v>
      </c>
      <c r="F1275" s="102">
        <f t="shared" si="169"/>
        <v>1</v>
      </c>
      <c r="G1275" s="103">
        <v>5398</v>
      </c>
      <c r="H1275" s="72" t="s">
        <v>7</v>
      </c>
      <c r="I1275" s="72" t="s">
        <v>8</v>
      </c>
      <c r="J1275" s="72" t="s">
        <v>7</v>
      </c>
    </row>
    <row r="1276" spans="1:10" ht="15" customHeight="1" x14ac:dyDescent="0.3">
      <c r="A1276" s="75" t="str">
        <f t="shared" si="168"/>
        <v>Crystal1090magL1</v>
      </c>
      <c r="B1276" s="101" t="s">
        <v>2487</v>
      </c>
      <c r="C1276" s="101" t="s">
        <v>2486</v>
      </c>
      <c r="D1276" s="102">
        <v>1</v>
      </c>
      <c r="E1276" s="101" t="s">
        <v>1344</v>
      </c>
      <c r="F1276" s="102">
        <f t="shared" si="169"/>
        <v>1</v>
      </c>
      <c r="G1276" s="103">
        <v>5099</v>
      </c>
      <c r="H1276" s="75" t="s">
        <v>7</v>
      </c>
      <c r="I1276" s="75" t="s">
        <v>8</v>
      </c>
      <c r="J1276" s="75" t="s">
        <v>7</v>
      </c>
    </row>
    <row r="1277" spans="1:10" ht="15" customHeight="1" x14ac:dyDescent="0.3">
      <c r="A1277" s="75" t="str">
        <f t="shared" si="168"/>
        <v>Crystal1090magM1</v>
      </c>
      <c r="B1277" s="101" t="s">
        <v>2484</v>
      </c>
      <c r="C1277" s="101" t="s">
        <v>2483</v>
      </c>
      <c r="D1277" s="102">
        <v>1</v>
      </c>
      <c r="E1277" s="101" t="s">
        <v>1344</v>
      </c>
      <c r="F1277" s="102">
        <f t="shared" si="169"/>
        <v>1</v>
      </c>
      <c r="G1277" s="103">
        <v>5398</v>
      </c>
      <c r="H1277" s="72" t="s">
        <v>7</v>
      </c>
      <c r="I1277" s="72" t="s">
        <v>8</v>
      </c>
      <c r="J1277" s="72" t="s">
        <v>2224</v>
      </c>
    </row>
    <row r="1278" spans="1:10" ht="15" customHeight="1" x14ac:dyDescent="0.3">
      <c r="A1278" s="75" t="str">
        <f t="shared" si="168"/>
        <v>Crystal1090titM1</v>
      </c>
      <c r="B1278" s="101" t="s">
        <v>2481</v>
      </c>
      <c r="C1278" s="101" t="s">
        <v>2480</v>
      </c>
      <c r="D1278" s="102">
        <v>1</v>
      </c>
      <c r="E1278" s="101" t="s">
        <v>1344</v>
      </c>
      <c r="F1278" s="102">
        <f t="shared" si="169"/>
        <v>1</v>
      </c>
      <c r="G1278" s="103">
        <v>5398</v>
      </c>
      <c r="H1278" s="75" t="s">
        <v>7</v>
      </c>
      <c r="I1278" s="75" t="s">
        <v>8</v>
      </c>
      <c r="J1278" s="75" t="s">
        <v>7</v>
      </c>
    </row>
    <row r="1279" spans="1:10" ht="15" customHeight="1" x14ac:dyDescent="0.3">
      <c r="A1279" s="75" t="str">
        <f t="shared" si="168"/>
        <v>Crystal156001L1</v>
      </c>
      <c r="B1279" s="101" t="s">
        <v>2478</v>
      </c>
      <c r="C1279" s="101" t="s">
        <v>2477</v>
      </c>
      <c r="D1279" s="102">
        <v>1</v>
      </c>
      <c r="E1279" s="101" t="s">
        <v>1344</v>
      </c>
      <c r="F1279" s="102">
        <f t="shared" si="169"/>
        <v>1</v>
      </c>
      <c r="G1279" s="103">
        <v>6045</v>
      </c>
      <c r="H1279" s="72" t="s">
        <v>7</v>
      </c>
      <c r="I1279" s="72" t="s">
        <v>8</v>
      </c>
      <c r="J1279" s="72" t="s">
        <v>7</v>
      </c>
    </row>
    <row r="1280" spans="1:10" ht="15" customHeight="1" x14ac:dyDescent="0.3">
      <c r="A1280" s="75" t="str">
        <f t="shared" si="168"/>
        <v>Crystal156001M1</v>
      </c>
      <c r="B1280" s="101" t="s">
        <v>2475</v>
      </c>
      <c r="C1280" s="101" t="s">
        <v>2474</v>
      </c>
      <c r="D1280" s="102">
        <v>1</v>
      </c>
      <c r="E1280" s="101" t="s">
        <v>1344</v>
      </c>
      <c r="F1280" s="102">
        <f t="shared" si="169"/>
        <v>1</v>
      </c>
      <c r="G1280" s="103">
        <v>6382</v>
      </c>
      <c r="H1280" s="75" t="s">
        <v>7</v>
      </c>
      <c r="I1280" s="75" t="s">
        <v>8</v>
      </c>
      <c r="J1280" s="75" t="s">
        <v>2217</v>
      </c>
    </row>
    <row r="1281" spans="1:10" ht="15" customHeight="1" x14ac:dyDescent="0.3">
      <c r="A1281" s="75" t="str">
        <f t="shared" si="168"/>
        <v>Crystal156002L1</v>
      </c>
      <c r="B1281" s="101" t="s">
        <v>2472</v>
      </c>
      <c r="C1281" s="101" t="s">
        <v>2471</v>
      </c>
      <c r="D1281" s="102">
        <v>1</v>
      </c>
      <c r="E1281" s="101" t="s">
        <v>1344</v>
      </c>
      <c r="F1281" s="102">
        <f t="shared" si="169"/>
        <v>1</v>
      </c>
      <c r="G1281" s="103">
        <v>6045</v>
      </c>
      <c r="H1281" s="72" t="s">
        <v>7</v>
      </c>
      <c r="I1281" s="72" t="s">
        <v>8</v>
      </c>
      <c r="J1281" s="72" t="s">
        <v>2214</v>
      </c>
    </row>
    <row r="1282" spans="1:10" ht="15" customHeight="1" x14ac:dyDescent="0.3">
      <c r="A1282" s="75" t="str">
        <f t="shared" si="168"/>
        <v>Crystal156002M1</v>
      </c>
      <c r="B1282" s="101" t="s">
        <v>2469</v>
      </c>
      <c r="C1282" s="101" t="s">
        <v>2468</v>
      </c>
      <c r="D1282" s="102">
        <v>1</v>
      </c>
      <c r="E1282" s="101" t="s">
        <v>1344</v>
      </c>
      <c r="F1282" s="102">
        <f t="shared" si="169"/>
        <v>1</v>
      </c>
      <c r="G1282" s="103">
        <v>6382</v>
      </c>
      <c r="H1282" s="75" t="s">
        <v>7</v>
      </c>
      <c r="I1282" s="75" t="s">
        <v>8</v>
      </c>
      <c r="J1282" s="75" t="s">
        <v>2211</v>
      </c>
    </row>
    <row r="1283" spans="1:10" ht="15" customHeight="1" x14ac:dyDescent="0.3">
      <c r="A1283" s="75" t="str">
        <f t="shared" si="168"/>
        <v>Crystal1560magL1</v>
      </c>
      <c r="B1283" s="101" t="s">
        <v>2466</v>
      </c>
      <c r="C1283" s="101" t="s">
        <v>2465</v>
      </c>
      <c r="D1283" s="102">
        <v>1</v>
      </c>
      <c r="E1283" s="101" t="s">
        <v>1344</v>
      </c>
      <c r="F1283" s="102">
        <f t="shared" si="169"/>
        <v>1</v>
      </c>
      <c r="G1283" s="103">
        <v>6045</v>
      </c>
      <c r="H1283" s="72" t="s">
        <v>7</v>
      </c>
      <c r="I1283" s="72" t="s">
        <v>8</v>
      </c>
      <c r="J1283" s="72" t="s">
        <v>2208</v>
      </c>
    </row>
    <row r="1284" spans="1:10" ht="15" customHeight="1" x14ac:dyDescent="0.3">
      <c r="A1284" s="75" t="str">
        <f t="shared" si="168"/>
        <v>Crystal1560magM1</v>
      </c>
      <c r="B1284" s="101" t="s">
        <v>2463</v>
      </c>
      <c r="C1284" s="101" t="s">
        <v>2462</v>
      </c>
      <c r="D1284" s="102">
        <v>1</v>
      </c>
      <c r="E1284" s="101" t="s">
        <v>1344</v>
      </c>
      <c r="F1284" s="102">
        <f t="shared" si="169"/>
        <v>1</v>
      </c>
      <c r="G1284" s="103">
        <v>6382</v>
      </c>
      <c r="H1284" s="75" t="s">
        <v>7</v>
      </c>
      <c r="I1284" s="75" t="s">
        <v>8</v>
      </c>
      <c r="J1284" s="75" t="s">
        <v>2205</v>
      </c>
    </row>
    <row r="1285" spans="1:10" ht="15" customHeight="1" x14ac:dyDescent="0.3">
      <c r="A1285" s="75" t="str">
        <f t="shared" si="168"/>
        <v>Crystal1560titM1</v>
      </c>
      <c r="B1285" s="101" t="s">
        <v>2460</v>
      </c>
      <c r="C1285" s="101" t="s">
        <v>2459</v>
      </c>
      <c r="D1285" s="102">
        <v>1</v>
      </c>
      <c r="E1285" s="101" t="s">
        <v>1344</v>
      </c>
      <c r="F1285" s="102">
        <f t="shared" si="169"/>
        <v>1</v>
      </c>
      <c r="G1285" s="103">
        <v>6382</v>
      </c>
      <c r="H1285" s="72" t="s">
        <v>7</v>
      </c>
      <c r="I1285" s="72" t="s">
        <v>8</v>
      </c>
      <c r="J1285" s="72" t="s">
        <v>2202</v>
      </c>
    </row>
    <row r="1286" spans="1:10" ht="15" customHeight="1" x14ac:dyDescent="0.3">
      <c r="A1286" s="75" t="str">
        <f t="shared" si="168"/>
        <v>Crystal159001L1</v>
      </c>
      <c r="B1286" s="101" t="s">
        <v>2457</v>
      </c>
      <c r="C1286" s="101" t="s">
        <v>2456</v>
      </c>
      <c r="D1286" s="102">
        <v>1</v>
      </c>
      <c r="E1286" s="101" t="s">
        <v>1344</v>
      </c>
      <c r="F1286" s="102">
        <f t="shared" si="169"/>
        <v>1</v>
      </c>
      <c r="G1286" s="103">
        <v>6675</v>
      </c>
      <c r="H1286" s="75" t="s">
        <v>7</v>
      </c>
      <c r="I1286" s="75" t="s">
        <v>8</v>
      </c>
      <c r="J1286" s="75" t="s">
        <v>2199</v>
      </c>
    </row>
    <row r="1287" spans="1:10" ht="15" customHeight="1" x14ac:dyDescent="0.3">
      <c r="A1287" s="75" t="str">
        <f t="shared" ref="A1287:A1350" si="170">_xlfn.CONCAT(B1287,F1287)</f>
        <v>Crystal159001M1</v>
      </c>
      <c r="B1287" s="101" t="s">
        <v>2454</v>
      </c>
      <c r="C1287" s="101" t="s">
        <v>2453</v>
      </c>
      <c r="D1287" s="102">
        <v>1</v>
      </c>
      <c r="E1287" s="101" t="s">
        <v>1344</v>
      </c>
      <c r="F1287" s="102">
        <f t="shared" si="169"/>
        <v>1</v>
      </c>
      <c r="G1287" s="103">
        <v>7052</v>
      </c>
      <c r="H1287" s="72" t="s">
        <v>7</v>
      </c>
      <c r="I1287" s="72" t="s">
        <v>8</v>
      </c>
      <c r="J1287" s="72" t="s">
        <v>2196</v>
      </c>
    </row>
    <row r="1288" spans="1:10" ht="15" customHeight="1" x14ac:dyDescent="0.3">
      <c r="A1288" s="75" t="str">
        <f t="shared" si="170"/>
        <v>Crystal159002L1</v>
      </c>
      <c r="B1288" s="101" t="s">
        <v>2451</v>
      </c>
      <c r="C1288" s="101" t="s">
        <v>2450</v>
      </c>
      <c r="D1288" s="102">
        <v>1</v>
      </c>
      <c r="E1288" s="101" t="s">
        <v>1344</v>
      </c>
      <c r="F1288" s="102">
        <f t="shared" si="169"/>
        <v>1</v>
      </c>
      <c r="G1288" s="103">
        <v>6675</v>
      </c>
      <c r="H1288" s="75" t="s">
        <v>7</v>
      </c>
      <c r="I1288" s="75" t="s">
        <v>8</v>
      </c>
      <c r="J1288" s="75" t="s">
        <v>2193</v>
      </c>
    </row>
    <row r="1289" spans="1:10" ht="15" customHeight="1" x14ac:dyDescent="0.3">
      <c r="A1289" s="75" t="str">
        <f t="shared" si="170"/>
        <v>Crystal159002M1</v>
      </c>
      <c r="B1289" s="101" t="s">
        <v>2448</v>
      </c>
      <c r="C1289" s="101" t="s">
        <v>2447</v>
      </c>
      <c r="D1289" s="102">
        <v>1</v>
      </c>
      <c r="E1289" s="101" t="s">
        <v>1344</v>
      </c>
      <c r="F1289" s="102">
        <f t="shared" si="169"/>
        <v>1</v>
      </c>
      <c r="G1289" s="103">
        <v>7052</v>
      </c>
      <c r="H1289" s="72" t="s">
        <v>7</v>
      </c>
      <c r="I1289" s="72" t="s">
        <v>8</v>
      </c>
      <c r="J1289" s="72" t="s">
        <v>2190</v>
      </c>
    </row>
    <row r="1290" spans="1:10" ht="15" customHeight="1" x14ac:dyDescent="0.3">
      <c r="A1290" s="75" t="str">
        <f t="shared" si="170"/>
        <v>Crystal1590magL1</v>
      </c>
      <c r="B1290" s="101" t="s">
        <v>2445</v>
      </c>
      <c r="C1290" s="101" t="s">
        <v>2444</v>
      </c>
      <c r="D1290" s="102">
        <v>1</v>
      </c>
      <c r="E1290" s="101" t="s">
        <v>1344</v>
      </c>
      <c r="F1290" s="102">
        <f t="shared" si="169"/>
        <v>1</v>
      </c>
      <c r="G1290" s="103">
        <v>6675</v>
      </c>
      <c r="H1290" s="75" t="s">
        <v>7</v>
      </c>
      <c r="I1290" s="75" t="s">
        <v>8</v>
      </c>
      <c r="J1290" s="75" t="s">
        <v>2187</v>
      </c>
    </row>
    <row r="1291" spans="1:10" ht="15" customHeight="1" x14ac:dyDescent="0.3">
      <c r="A1291" s="75" t="str">
        <f t="shared" si="170"/>
        <v>Crystal1590magM1</v>
      </c>
      <c r="B1291" s="101" t="s">
        <v>2442</v>
      </c>
      <c r="C1291" s="101" t="s">
        <v>2441</v>
      </c>
      <c r="D1291" s="102">
        <v>1</v>
      </c>
      <c r="E1291" s="101" t="s">
        <v>1344</v>
      </c>
      <c r="F1291" s="102">
        <f t="shared" si="169"/>
        <v>1</v>
      </c>
      <c r="G1291" s="103">
        <v>7052</v>
      </c>
      <c r="H1291" s="72" t="s">
        <v>7</v>
      </c>
      <c r="I1291" s="72" t="s">
        <v>8</v>
      </c>
      <c r="J1291" s="72" t="s">
        <v>2184</v>
      </c>
    </row>
    <row r="1292" spans="1:10" ht="15" customHeight="1" x14ac:dyDescent="0.3">
      <c r="A1292" s="75" t="str">
        <f t="shared" si="170"/>
        <v>Crystal1590titM1</v>
      </c>
      <c r="B1292" s="101" t="s">
        <v>2439</v>
      </c>
      <c r="C1292" s="101" t="s">
        <v>2438</v>
      </c>
      <c r="D1292" s="102">
        <v>1</v>
      </c>
      <c r="E1292" s="101" t="s">
        <v>1344</v>
      </c>
      <c r="F1292" s="102">
        <f t="shared" si="169"/>
        <v>1</v>
      </c>
      <c r="G1292" s="103">
        <v>7052</v>
      </c>
      <c r="H1292" s="75" t="s">
        <v>7</v>
      </c>
      <c r="I1292" s="75" t="s">
        <v>8</v>
      </c>
      <c r="J1292" s="75" t="s">
        <v>2181</v>
      </c>
    </row>
    <row r="1293" spans="1:10" ht="15" customHeight="1" x14ac:dyDescent="0.3">
      <c r="A1293" s="75" t="str">
        <f t="shared" si="170"/>
        <v>Crystal90/011</v>
      </c>
      <c r="B1293" s="101" t="s">
        <v>2364</v>
      </c>
      <c r="C1293" s="101" t="s">
        <v>2363</v>
      </c>
      <c r="D1293" s="102">
        <v>1</v>
      </c>
      <c r="E1293" s="101" t="s">
        <v>35</v>
      </c>
      <c r="F1293" s="102">
        <f t="shared" si="169"/>
        <v>1</v>
      </c>
      <c r="G1293" s="103">
        <v>877</v>
      </c>
      <c r="H1293" s="72" t="s">
        <v>7</v>
      </c>
      <c r="I1293" s="72" t="s">
        <v>8</v>
      </c>
      <c r="J1293" s="72" t="s">
        <v>2178</v>
      </c>
    </row>
    <row r="1294" spans="1:10" ht="15" customHeight="1" x14ac:dyDescent="0.3">
      <c r="A1294" s="75" t="str">
        <f t="shared" si="170"/>
        <v>Crystal90/Al1</v>
      </c>
      <c r="B1294" s="101" t="s">
        <v>2361</v>
      </c>
      <c r="C1294" s="101" t="s">
        <v>2360</v>
      </c>
      <c r="D1294" s="102">
        <v>1</v>
      </c>
      <c r="E1294" s="101" t="s">
        <v>35</v>
      </c>
      <c r="F1294" s="102">
        <f t="shared" si="169"/>
        <v>1</v>
      </c>
      <c r="G1294" s="103">
        <v>877</v>
      </c>
      <c r="H1294" s="75" t="s">
        <v>7</v>
      </c>
      <c r="I1294" s="75" t="s">
        <v>8</v>
      </c>
      <c r="J1294" s="75" t="s">
        <v>2175</v>
      </c>
    </row>
    <row r="1295" spans="1:10" ht="15" customHeight="1" x14ac:dyDescent="0.3">
      <c r="A1295" s="75" t="str">
        <f t="shared" si="170"/>
        <v>Crystal90/Ne1</v>
      </c>
      <c r="B1295" s="101" t="s">
        <v>2358</v>
      </c>
      <c r="C1295" s="101" t="s">
        <v>2357</v>
      </c>
      <c r="D1295" s="102">
        <v>1</v>
      </c>
      <c r="E1295" s="101" t="s">
        <v>35</v>
      </c>
      <c r="F1295" s="102">
        <f t="shared" si="169"/>
        <v>1</v>
      </c>
      <c r="G1295" s="103">
        <v>877</v>
      </c>
      <c r="H1295" s="72" t="s">
        <v>7</v>
      </c>
      <c r="I1295" s="72" t="s">
        <v>8</v>
      </c>
      <c r="J1295" s="72" t="s">
        <v>2172</v>
      </c>
    </row>
    <row r="1296" spans="1:10" ht="15" customHeight="1" x14ac:dyDescent="0.3">
      <c r="A1296" s="75" t="str">
        <f t="shared" si="170"/>
        <v>RSBox3/01sm1</v>
      </c>
      <c r="B1296" s="101" t="s">
        <v>2252</v>
      </c>
      <c r="C1296" s="101" t="s">
        <v>2251</v>
      </c>
      <c r="D1296" s="102">
        <v>1</v>
      </c>
      <c r="E1296" s="101" t="s">
        <v>35</v>
      </c>
      <c r="F1296" s="102">
        <f t="shared" si="169"/>
        <v>1</v>
      </c>
      <c r="G1296" s="103">
        <v>22195</v>
      </c>
      <c r="H1296" s="75" t="s">
        <v>7</v>
      </c>
      <c r="I1296" s="75" t="s">
        <v>8</v>
      </c>
      <c r="J1296" s="75" t="s">
        <v>7</v>
      </c>
    </row>
    <row r="1297" spans="1:10" ht="15" customHeight="1" x14ac:dyDescent="0.3">
      <c r="A1297" s="75" t="str">
        <f t="shared" si="170"/>
        <v>Crystal3/01L1</v>
      </c>
      <c r="B1297" s="101" t="s">
        <v>2415</v>
      </c>
      <c r="C1297" s="101" t="s">
        <v>2414</v>
      </c>
      <c r="D1297" s="102">
        <v>1</v>
      </c>
      <c r="E1297" s="101" t="s">
        <v>35</v>
      </c>
      <c r="F1297" s="102">
        <f t="shared" si="169"/>
        <v>1</v>
      </c>
      <c r="G1297" s="103">
        <v>22079</v>
      </c>
      <c r="H1297" s="72" t="s">
        <v>7</v>
      </c>
      <c r="I1297" s="72" t="s">
        <v>8</v>
      </c>
      <c r="J1297" s="72" t="s">
        <v>2167</v>
      </c>
    </row>
    <row r="1298" spans="1:10" ht="15" customHeight="1" x14ac:dyDescent="0.3">
      <c r="A1298" s="75" t="str">
        <f t="shared" si="170"/>
        <v>Crystal3/02L1</v>
      </c>
      <c r="B1298" s="101" t="s">
        <v>2409</v>
      </c>
      <c r="C1298" s="101" t="s">
        <v>2408</v>
      </c>
      <c r="D1298" s="102">
        <v>1</v>
      </c>
      <c r="E1298" s="101" t="s">
        <v>35</v>
      </c>
      <c r="F1298" s="102">
        <f t="shared" si="169"/>
        <v>1</v>
      </c>
      <c r="G1298" s="103">
        <v>22079</v>
      </c>
      <c r="H1298" s="75" t="s">
        <v>7</v>
      </c>
      <c r="I1298" s="75" t="s">
        <v>8</v>
      </c>
      <c r="J1298" s="75" t="s">
        <v>2164</v>
      </c>
    </row>
    <row r="1299" spans="1:10" ht="15" customHeight="1" x14ac:dyDescent="0.3">
      <c r="A1299" s="75" t="str">
        <f t="shared" si="170"/>
        <v>RSBox15601New1</v>
      </c>
      <c r="B1299" s="101" t="s">
        <v>2283</v>
      </c>
      <c r="C1299" s="101" t="s">
        <v>2282</v>
      </c>
      <c r="D1299" s="102">
        <v>1</v>
      </c>
      <c r="E1299" s="101" t="s">
        <v>1344</v>
      </c>
      <c r="F1299" s="102">
        <f t="shared" si="169"/>
        <v>1</v>
      </c>
      <c r="G1299" s="103">
        <v>5562</v>
      </c>
      <c r="H1299" s="72" t="s">
        <v>7</v>
      </c>
      <c r="I1299" s="72" t="s">
        <v>8</v>
      </c>
      <c r="J1299" s="72" t="s">
        <v>2161</v>
      </c>
    </row>
    <row r="1300" spans="1:10" ht="15" customHeight="1" x14ac:dyDescent="0.3">
      <c r="A1300" s="75" t="str">
        <f t="shared" si="170"/>
        <v>Noble/prisl./ant11</v>
      </c>
      <c r="B1300" s="101" t="s">
        <v>2692</v>
      </c>
      <c r="C1300" s="101" t="s">
        <v>2693</v>
      </c>
      <c r="D1300" s="102">
        <v>1</v>
      </c>
      <c r="E1300" s="101" t="s">
        <v>35</v>
      </c>
      <c r="F1300" s="102">
        <f t="shared" si="169"/>
        <v>1</v>
      </c>
      <c r="G1300" s="102"/>
      <c r="H1300" s="75" t="s">
        <v>7</v>
      </c>
      <c r="I1300" s="75" t="s">
        <v>8</v>
      </c>
      <c r="J1300" s="75" t="s">
        <v>2158</v>
      </c>
    </row>
    <row r="1301" spans="1:10" ht="15" customHeight="1" x14ac:dyDescent="0.3">
      <c r="A1301" s="75" t="str">
        <f t="shared" si="170"/>
        <v>Flip3/atyp1</v>
      </c>
      <c r="B1301" s="101" t="s">
        <v>2694</v>
      </c>
      <c r="C1301" s="101" t="s">
        <v>2695</v>
      </c>
      <c r="D1301" s="102">
        <v>1</v>
      </c>
      <c r="E1301" s="101" t="s">
        <v>35</v>
      </c>
      <c r="F1301" s="102">
        <f t="shared" si="169"/>
        <v>1</v>
      </c>
      <c r="G1301" s="102"/>
      <c r="H1301" s="72" t="s">
        <v>7</v>
      </c>
      <c r="I1301" s="72" t="s">
        <v>8</v>
      </c>
      <c r="J1301" s="72" t="s">
        <v>7</v>
      </c>
    </row>
    <row r="1302" spans="1:10" ht="15" customHeight="1" x14ac:dyDescent="0.3">
      <c r="A1302" s="75" t="str">
        <f t="shared" si="170"/>
        <v>fix/MIAS/131</v>
      </c>
      <c r="B1302" s="101" t="s">
        <v>2696</v>
      </c>
      <c r="C1302" s="101" t="s">
        <v>2697</v>
      </c>
      <c r="D1302" s="102">
        <v>1</v>
      </c>
      <c r="E1302" s="101" t="s">
        <v>35</v>
      </c>
      <c r="F1302" s="102">
        <f t="shared" si="169"/>
        <v>1</v>
      </c>
      <c r="G1302" s="102"/>
      <c r="H1302" s="75" t="s">
        <v>7</v>
      </c>
      <c r="I1302" s="75" t="s">
        <v>8</v>
      </c>
      <c r="J1302" s="75" t="s">
        <v>7</v>
      </c>
    </row>
    <row r="1303" spans="1:10" ht="15" customHeight="1" x14ac:dyDescent="0.3">
      <c r="A1303" s="75" t="str">
        <f t="shared" si="170"/>
        <v>fix2/MIAS/191</v>
      </c>
      <c r="B1303" s="101" t="s">
        <v>2698</v>
      </c>
      <c r="C1303" s="101" t="s">
        <v>2699</v>
      </c>
      <c r="D1303" s="102">
        <v>1</v>
      </c>
      <c r="E1303" s="101" t="s">
        <v>35</v>
      </c>
      <c r="F1303" s="102">
        <f t="shared" ref="F1303:F1366" si="171">D1303</f>
        <v>1</v>
      </c>
      <c r="G1303" s="102"/>
      <c r="H1303" s="72" t="s">
        <v>7</v>
      </c>
      <c r="I1303" s="72" t="s">
        <v>8</v>
      </c>
      <c r="J1303" s="72" t="s">
        <v>7</v>
      </c>
    </row>
    <row r="1304" spans="1:10" ht="15" customHeight="1" x14ac:dyDescent="0.3">
      <c r="A1304" s="75" t="str">
        <f t="shared" si="170"/>
        <v>fix/MIAS/731</v>
      </c>
      <c r="B1304" s="101" t="s">
        <v>2700</v>
      </c>
      <c r="C1304" s="101" t="s">
        <v>2701</v>
      </c>
      <c r="D1304" s="102">
        <v>1</v>
      </c>
      <c r="E1304" s="101" t="s">
        <v>35</v>
      </c>
      <c r="F1304" s="102">
        <f t="shared" si="171"/>
        <v>1</v>
      </c>
      <c r="G1304" s="102"/>
      <c r="H1304" s="75" t="s">
        <v>7</v>
      </c>
      <c r="I1304" s="75" t="s">
        <v>8</v>
      </c>
      <c r="J1304" s="75" t="s">
        <v>7</v>
      </c>
    </row>
    <row r="1305" spans="1:10" ht="15" customHeight="1" x14ac:dyDescent="0.3">
      <c r="A1305" s="75" t="str">
        <f t="shared" si="170"/>
        <v>KL/MIAS/10b1</v>
      </c>
      <c r="B1305" s="101" t="s">
        <v>2702</v>
      </c>
      <c r="C1305" s="101" t="s">
        <v>2703</v>
      </c>
      <c r="D1305" s="102">
        <v>1</v>
      </c>
      <c r="E1305" s="101" t="s">
        <v>35</v>
      </c>
      <c r="F1305" s="102">
        <f t="shared" si="171"/>
        <v>1</v>
      </c>
      <c r="G1305" s="102"/>
      <c r="H1305" s="72" t="s">
        <v>7</v>
      </c>
      <c r="I1305" s="72" t="s">
        <v>8</v>
      </c>
      <c r="J1305" s="72" t="s">
        <v>7</v>
      </c>
    </row>
    <row r="1306" spans="1:10" ht="15" customHeight="1" x14ac:dyDescent="0.3">
      <c r="A1306" s="75" t="str">
        <f t="shared" si="170"/>
        <v>KOOBOX TOP/Ne251</v>
      </c>
      <c r="B1306" s="101" t="s">
        <v>2704</v>
      </c>
      <c r="C1306" s="101" t="s">
        <v>2705</v>
      </c>
      <c r="D1306" s="102">
        <v>1</v>
      </c>
      <c r="E1306" s="101" t="s">
        <v>35</v>
      </c>
      <c r="F1306" s="102">
        <f t="shared" si="171"/>
        <v>1</v>
      </c>
      <c r="G1306" s="103">
        <v>12434</v>
      </c>
      <c r="H1306" s="75" t="s">
        <v>7</v>
      </c>
      <c r="I1306" s="75" t="s">
        <v>8</v>
      </c>
      <c r="J1306" s="75" t="s">
        <v>7</v>
      </c>
    </row>
    <row r="1307" spans="1:10" ht="15" customHeight="1" x14ac:dyDescent="0.3">
      <c r="A1307" s="75" t="str">
        <f t="shared" si="170"/>
        <v>KOOBOX FRAME/Ne251</v>
      </c>
      <c r="B1307" s="101" t="s">
        <v>2706</v>
      </c>
      <c r="C1307" s="101" t="s">
        <v>2707</v>
      </c>
      <c r="D1307" s="102">
        <v>1</v>
      </c>
      <c r="E1307" s="101" t="s">
        <v>35</v>
      </c>
      <c r="F1307" s="102">
        <f t="shared" si="171"/>
        <v>1</v>
      </c>
      <c r="G1307" s="103">
        <v>15595</v>
      </c>
      <c r="H1307" s="72" t="s">
        <v>7</v>
      </c>
      <c r="I1307" s="72" t="s">
        <v>8</v>
      </c>
      <c r="J1307" s="72" t="s">
        <v>7</v>
      </c>
    </row>
    <row r="1308" spans="1:10" ht="15" customHeight="1" x14ac:dyDescent="0.3">
      <c r="A1308" s="75" t="str">
        <f t="shared" si="170"/>
        <v>KOOBOX TOP/ch1</v>
      </c>
      <c r="B1308" s="101" t="s">
        <v>2708</v>
      </c>
      <c r="C1308" s="101" t="s">
        <v>2709</v>
      </c>
      <c r="D1308" s="102">
        <v>1</v>
      </c>
      <c r="E1308" s="101" t="s">
        <v>35</v>
      </c>
      <c r="F1308" s="102">
        <f t="shared" si="171"/>
        <v>1</v>
      </c>
      <c r="G1308" s="103">
        <v>8426</v>
      </c>
      <c r="H1308" s="75" t="s">
        <v>7</v>
      </c>
      <c r="I1308" s="75" t="s">
        <v>8</v>
      </c>
      <c r="J1308" s="75" t="s">
        <v>7</v>
      </c>
    </row>
    <row r="1309" spans="1:10" ht="15" customHeight="1" x14ac:dyDescent="0.3">
      <c r="A1309" s="75" t="str">
        <f t="shared" si="170"/>
        <v>KOOBOX FRAME/ch1</v>
      </c>
      <c r="B1309" s="101" t="s">
        <v>2710</v>
      </c>
      <c r="C1309" s="101" t="s">
        <v>2711</v>
      </c>
      <c r="D1309" s="102">
        <v>1</v>
      </c>
      <c r="E1309" s="101" t="s">
        <v>35</v>
      </c>
      <c r="F1309" s="102">
        <f t="shared" si="171"/>
        <v>1</v>
      </c>
      <c r="G1309" s="103">
        <v>11187</v>
      </c>
      <c r="H1309" s="72" t="s">
        <v>7</v>
      </c>
      <c r="I1309" s="72" t="s">
        <v>8</v>
      </c>
      <c r="J1309" s="72" t="s">
        <v>2139</v>
      </c>
    </row>
    <row r="1310" spans="1:10" ht="15" customHeight="1" x14ac:dyDescent="0.3">
      <c r="A1310" s="75" t="str">
        <f t="shared" si="170"/>
        <v>KL2/MIAS/25a1</v>
      </c>
      <c r="B1310" s="101" t="s">
        <v>2712</v>
      </c>
      <c r="C1310" s="101" t="s">
        <v>2713</v>
      </c>
      <c r="D1310" s="102">
        <v>1</v>
      </c>
      <c r="E1310" s="101" t="s">
        <v>35</v>
      </c>
      <c r="F1310" s="102">
        <f t="shared" si="171"/>
        <v>1</v>
      </c>
      <c r="G1310" s="102"/>
      <c r="H1310" s="75" t="s">
        <v>7</v>
      </c>
      <c r="I1310" s="75" t="s">
        <v>8</v>
      </c>
      <c r="J1310" s="75" t="s">
        <v>2136</v>
      </c>
    </row>
    <row r="1311" spans="1:10" ht="15" customHeight="1" x14ac:dyDescent="0.3">
      <c r="A1311" s="75" t="str">
        <f t="shared" si="170"/>
        <v>KL/MIAS/9b1</v>
      </c>
      <c r="B1311" s="101" t="s">
        <v>2232</v>
      </c>
      <c r="C1311" s="101" t="s">
        <v>2231</v>
      </c>
      <c r="D1311" s="102">
        <v>1</v>
      </c>
      <c r="E1311" s="101" t="s">
        <v>35</v>
      </c>
      <c r="F1311" s="102">
        <f t="shared" si="171"/>
        <v>1</v>
      </c>
      <c r="G1311" s="102"/>
      <c r="H1311" s="72" t="s">
        <v>7</v>
      </c>
      <c r="I1311" s="72" t="s">
        <v>8</v>
      </c>
      <c r="J1311" s="72" t="s">
        <v>2133</v>
      </c>
    </row>
    <row r="1312" spans="1:10" ht="15" customHeight="1" x14ac:dyDescent="0.3">
      <c r="A1312" s="75" t="str">
        <f t="shared" si="170"/>
        <v>BOXdrevo1/dub1</v>
      </c>
      <c r="B1312" s="101" t="s">
        <v>2714</v>
      </c>
      <c r="C1312" s="101" t="s">
        <v>2715</v>
      </c>
      <c r="D1312" s="102">
        <v>1</v>
      </c>
      <c r="E1312" s="101" t="s">
        <v>314</v>
      </c>
      <c r="F1312" s="102">
        <f t="shared" si="171"/>
        <v>1</v>
      </c>
      <c r="G1312" s="103">
        <v>14198</v>
      </c>
      <c r="H1312" s="75" t="s">
        <v>7</v>
      </c>
      <c r="I1312" s="75" t="s">
        <v>8</v>
      </c>
      <c r="J1312" s="75" t="s">
        <v>2130</v>
      </c>
    </row>
    <row r="1313" spans="1:10" ht="15" customHeight="1" x14ac:dyDescent="0.3">
      <c r="A1313" s="75" t="str">
        <f t="shared" si="170"/>
        <v>ALUBOX 1/021</v>
      </c>
      <c r="B1313" s="101" t="s">
        <v>2716</v>
      </c>
      <c r="C1313" s="101" t="s">
        <v>2717</v>
      </c>
      <c r="D1313" s="102">
        <v>1</v>
      </c>
      <c r="E1313" s="101" t="s">
        <v>314</v>
      </c>
      <c r="F1313" s="102">
        <f t="shared" si="171"/>
        <v>1</v>
      </c>
      <c r="G1313" s="103">
        <v>14859</v>
      </c>
      <c r="H1313" s="72" t="s">
        <v>7</v>
      </c>
      <c r="I1313" s="72" t="s">
        <v>8</v>
      </c>
      <c r="J1313" s="72" t="s">
        <v>7</v>
      </c>
    </row>
    <row r="1314" spans="1:10" ht="15" customHeight="1" x14ac:dyDescent="0.3">
      <c r="A1314" s="75" t="str">
        <f t="shared" si="170"/>
        <v>RB1C/02Pr3</v>
      </c>
      <c r="B1314" s="101" t="s">
        <v>2221</v>
      </c>
      <c r="C1314" s="101" t="s">
        <v>2220</v>
      </c>
      <c r="D1314" s="102">
        <v>3</v>
      </c>
      <c r="E1314" s="101" t="s">
        <v>6</v>
      </c>
      <c r="F1314" s="102">
        <f t="shared" si="171"/>
        <v>3</v>
      </c>
      <c r="G1314" s="103">
        <v>125</v>
      </c>
      <c r="H1314" s="75" t="s">
        <v>7</v>
      </c>
      <c r="I1314" s="75" t="s">
        <v>8</v>
      </c>
      <c r="J1314" s="75" t="s">
        <v>2125</v>
      </c>
    </row>
    <row r="1315" spans="1:10" ht="15" customHeight="1" x14ac:dyDescent="0.3">
      <c r="A1315" s="75" t="str">
        <f t="shared" si="170"/>
        <v>R25B/02Z2,5</v>
      </c>
      <c r="B1315" s="101" t="s">
        <v>2228</v>
      </c>
      <c r="C1315" s="101" t="s">
        <v>2227</v>
      </c>
      <c r="D1315" s="102">
        <v>2.5</v>
      </c>
      <c r="E1315" s="101" t="s">
        <v>6</v>
      </c>
      <c r="F1315" s="102">
        <f t="shared" si="171"/>
        <v>2.5</v>
      </c>
      <c r="G1315" s="103">
        <v>80</v>
      </c>
      <c r="H1315" s="72" t="s">
        <v>7</v>
      </c>
      <c r="I1315" s="72" t="s">
        <v>8</v>
      </c>
      <c r="J1315" s="72" t="s">
        <v>2122</v>
      </c>
    </row>
    <row r="1316" spans="1:10" ht="15" customHeight="1" x14ac:dyDescent="0.3">
      <c r="A1316" s="75" t="str">
        <f t="shared" si="170"/>
        <v>0R25B/ch2,5</v>
      </c>
      <c r="B1316" s="101" t="s">
        <v>2230</v>
      </c>
      <c r="C1316" s="101" t="s">
        <v>2229</v>
      </c>
      <c r="D1316" s="102">
        <v>2.5</v>
      </c>
      <c r="E1316" s="101" t="s">
        <v>6</v>
      </c>
      <c r="F1316" s="102">
        <f t="shared" si="171"/>
        <v>2.5</v>
      </c>
      <c r="G1316" s="103">
        <v>76</v>
      </c>
      <c r="H1316" s="75" t="s">
        <v>7</v>
      </c>
      <c r="I1316" s="75" t="s">
        <v>8</v>
      </c>
      <c r="J1316" s="75" t="s">
        <v>7</v>
      </c>
    </row>
    <row r="1317" spans="1:10" ht="15" customHeight="1" x14ac:dyDescent="0.3">
      <c r="A1317" s="75" t="str">
        <f t="shared" si="170"/>
        <v>RB1C/An2,5</v>
      </c>
      <c r="B1317" s="101" t="s">
        <v>2213</v>
      </c>
      <c r="C1317" s="101" t="s">
        <v>2212</v>
      </c>
      <c r="D1317" s="102">
        <v>2.5</v>
      </c>
      <c r="E1317" s="101" t="s">
        <v>6</v>
      </c>
      <c r="F1317" s="102">
        <f t="shared" si="171"/>
        <v>2.5</v>
      </c>
      <c r="G1317" s="103">
        <v>97</v>
      </c>
      <c r="H1317" s="72" t="s">
        <v>7</v>
      </c>
      <c r="I1317" s="72" t="s">
        <v>8</v>
      </c>
      <c r="J1317" s="72" t="s">
        <v>7</v>
      </c>
    </row>
    <row r="1318" spans="1:10" ht="15" customHeight="1" x14ac:dyDescent="0.3">
      <c r="A1318" s="75" t="str">
        <f t="shared" si="170"/>
        <v>RB1C/032,5</v>
      </c>
      <c r="B1318" s="101" t="s">
        <v>2219</v>
      </c>
      <c r="C1318" s="101" t="s">
        <v>2218</v>
      </c>
      <c r="D1318" s="102">
        <v>2.5</v>
      </c>
      <c r="E1318" s="101" t="s">
        <v>6</v>
      </c>
      <c r="F1318" s="102">
        <f t="shared" si="171"/>
        <v>2.5</v>
      </c>
      <c r="G1318" s="103">
        <v>97</v>
      </c>
      <c r="H1318" s="75" t="s">
        <v>7</v>
      </c>
      <c r="I1318" s="75" t="s">
        <v>8</v>
      </c>
      <c r="J1318" s="75" t="s">
        <v>7</v>
      </c>
    </row>
    <row r="1319" spans="1:10" ht="15" customHeight="1" x14ac:dyDescent="0.3">
      <c r="A1319" s="75" t="str">
        <f t="shared" si="170"/>
        <v>RB1C/562,5</v>
      </c>
      <c r="B1319" s="101" t="s">
        <v>2216</v>
      </c>
      <c r="C1319" s="101" t="s">
        <v>2215</v>
      </c>
      <c r="D1319" s="102">
        <v>2.5</v>
      </c>
      <c r="E1319" s="101" t="s">
        <v>6</v>
      </c>
      <c r="F1319" s="102">
        <f t="shared" si="171"/>
        <v>2.5</v>
      </c>
      <c r="G1319" s="103">
        <v>109</v>
      </c>
      <c r="H1319" s="72" t="s">
        <v>7</v>
      </c>
      <c r="I1319" s="72" t="s">
        <v>8</v>
      </c>
      <c r="J1319" s="72" t="s">
        <v>7</v>
      </c>
    </row>
    <row r="1320" spans="1:10" ht="15" customHeight="1" x14ac:dyDescent="0.3">
      <c r="A1320" s="75" t="str">
        <f t="shared" si="170"/>
        <v>RB1C/012,5</v>
      </c>
      <c r="B1320" s="101" t="s">
        <v>2226</v>
      </c>
      <c r="C1320" s="101" t="s">
        <v>2225</v>
      </c>
      <c r="D1320" s="102">
        <v>2.5</v>
      </c>
      <c r="E1320" s="101" t="s">
        <v>6</v>
      </c>
      <c r="F1320" s="102">
        <f t="shared" si="171"/>
        <v>2.5</v>
      </c>
      <c r="G1320" s="103">
        <v>97</v>
      </c>
      <c r="H1320" s="75" t="s">
        <v>7</v>
      </c>
      <c r="I1320" s="75" t="s">
        <v>8</v>
      </c>
      <c r="J1320" s="75" t="s">
        <v>7</v>
      </c>
    </row>
    <row r="1321" spans="1:10" ht="15" customHeight="1" x14ac:dyDescent="0.3">
      <c r="A1321" s="75" t="str">
        <f t="shared" si="170"/>
        <v>RB1C/022,5</v>
      </c>
      <c r="B1321" s="101" t="s">
        <v>2223</v>
      </c>
      <c r="C1321" s="101" t="s">
        <v>2222</v>
      </c>
      <c r="D1321" s="102">
        <v>2.5</v>
      </c>
      <c r="E1321" s="101" t="s">
        <v>6</v>
      </c>
      <c r="F1321" s="102">
        <f t="shared" si="171"/>
        <v>2.5</v>
      </c>
      <c r="G1321" s="103">
        <v>97</v>
      </c>
      <c r="H1321" s="72" t="s">
        <v>7</v>
      </c>
      <c r="I1321" s="72" t="s">
        <v>8</v>
      </c>
      <c r="J1321" s="72" t="s">
        <v>2109</v>
      </c>
    </row>
    <row r="1322" spans="1:10" ht="15" customHeight="1" x14ac:dyDescent="0.3">
      <c r="A1322" s="75" t="str">
        <f t="shared" si="170"/>
        <v>RB1C/ch2,5</v>
      </c>
      <c r="B1322" s="101" t="s">
        <v>2201</v>
      </c>
      <c r="C1322" s="101" t="s">
        <v>2200</v>
      </c>
      <c r="D1322" s="102">
        <v>2.5</v>
      </c>
      <c r="E1322" s="101" t="s">
        <v>6</v>
      </c>
      <c r="F1322" s="102">
        <f t="shared" si="171"/>
        <v>2.5</v>
      </c>
      <c r="G1322" s="103">
        <v>109</v>
      </c>
      <c r="H1322" s="75" t="s">
        <v>7</v>
      </c>
      <c r="I1322" s="75" t="s">
        <v>8</v>
      </c>
      <c r="J1322" s="75" t="s">
        <v>2106</v>
      </c>
    </row>
    <row r="1323" spans="1:10" ht="15" customHeight="1" x14ac:dyDescent="0.3">
      <c r="A1323" s="75" t="str">
        <f t="shared" si="170"/>
        <v>RB1C/F1792,5</v>
      </c>
      <c r="B1323" s="101" t="s">
        <v>2207</v>
      </c>
      <c r="C1323" s="101" t="s">
        <v>2206</v>
      </c>
      <c r="D1323" s="102">
        <v>2.5</v>
      </c>
      <c r="E1323" s="101" t="s">
        <v>6</v>
      </c>
      <c r="F1323" s="102">
        <f t="shared" si="171"/>
        <v>2.5</v>
      </c>
      <c r="G1323" s="103">
        <v>109</v>
      </c>
      <c r="H1323" s="72" t="s">
        <v>7</v>
      </c>
      <c r="I1323" s="72" t="s">
        <v>8</v>
      </c>
      <c r="J1323" s="72" t="s">
        <v>2103</v>
      </c>
    </row>
    <row r="1324" spans="1:10" ht="15" customHeight="1" x14ac:dyDescent="0.3">
      <c r="A1324" s="75" t="str">
        <f t="shared" si="170"/>
        <v>RB1C/F1732,5</v>
      </c>
      <c r="B1324" s="101" t="s">
        <v>2210</v>
      </c>
      <c r="C1324" s="101" t="s">
        <v>2209</v>
      </c>
      <c r="D1324" s="102">
        <v>2.5</v>
      </c>
      <c r="E1324" s="101" t="s">
        <v>6</v>
      </c>
      <c r="F1324" s="102">
        <f t="shared" si="171"/>
        <v>2.5</v>
      </c>
      <c r="G1324" s="103">
        <v>109</v>
      </c>
      <c r="H1324" s="75" t="s">
        <v>7</v>
      </c>
      <c r="I1324" s="75" t="s">
        <v>8</v>
      </c>
      <c r="J1324" s="75" t="s">
        <v>2100</v>
      </c>
    </row>
    <row r="1325" spans="1:10" ht="15" customHeight="1" x14ac:dyDescent="0.3">
      <c r="A1325" s="75" t="str">
        <f t="shared" si="170"/>
        <v>RB1C/F2242,5</v>
      </c>
      <c r="B1325" s="101" t="s">
        <v>2204</v>
      </c>
      <c r="C1325" s="101" t="s">
        <v>2203</v>
      </c>
      <c r="D1325" s="102">
        <v>2.5</v>
      </c>
      <c r="E1325" s="101" t="s">
        <v>6</v>
      </c>
      <c r="F1325" s="102">
        <f t="shared" si="171"/>
        <v>2.5</v>
      </c>
      <c r="G1325" s="103">
        <v>109</v>
      </c>
      <c r="H1325" s="72" t="s">
        <v>7</v>
      </c>
      <c r="I1325" s="72" t="s">
        <v>8</v>
      </c>
      <c r="J1325" s="72" t="s">
        <v>2097</v>
      </c>
    </row>
    <row r="1326" spans="1:10" ht="15" customHeight="1" x14ac:dyDescent="0.3">
      <c r="A1326" s="75" t="str">
        <f t="shared" si="170"/>
        <v>RNB/012,5</v>
      </c>
      <c r="B1326" s="101" t="s">
        <v>2198</v>
      </c>
      <c r="C1326" s="101" t="s">
        <v>2197</v>
      </c>
      <c r="D1326" s="102">
        <v>2.5</v>
      </c>
      <c r="E1326" s="101" t="s">
        <v>6</v>
      </c>
      <c r="F1326" s="102">
        <f t="shared" si="171"/>
        <v>2.5</v>
      </c>
      <c r="G1326" s="103">
        <v>132</v>
      </c>
      <c r="H1326" s="75" t="s">
        <v>7</v>
      </c>
      <c r="I1326" s="75" t="s">
        <v>8</v>
      </c>
      <c r="J1326" s="75" t="s">
        <v>2094</v>
      </c>
    </row>
    <row r="1327" spans="1:10" ht="15" customHeight="1" x14ac:dyDescent="0.3">
      <c r="A1327" s="75" t="str">
        <f t="shared" si="170"/>
        <v>RNB/022,5</v>
      </c>
      <c r="B1327" s="101" t="s">
        <v>2195</v>
      </c>
      <c r="C1327" s="101" t="s">
        <v>2194</v>
      </c>
      <c r="D1327" s="102">
        <v>2.5</v>
      </c>
      <c r="E1327" s="101" t="s">
        <v>6</v>
      </c>
      <c r="F1327" s="102">
        <f t="shared" si="171"/>
        <v>2.5</v>
      </c>
      <c r="G1327" s="103">
        <v>132</v>
      </c>
      <c r="H1327" s="72" t="s">
        <v>7</v>
      </c>
      <c r="I1327" s="72" t="s">
        <v>8</v>
      </c>
      <c r="J1327" s="72" t="s">
        <v>7</v>
      </c>
    </row>
    <row r="1328" spans="1:10" ht="15" customHeight="1" x14ac:dyDescent="0.3">
      <c r="A1328" s="75" t="str">
        <f t="shared" si="170"/>
        <v>RNB/032,5</v>
      </c>
      <c r="B1328" s="101" t="s">
        <v>2192</v>
      </c>
      <c r="C1328" s="101" t="s">
        <v>2191</v>
      </c>
      <c r="D1328" s="102">
        <v>2.5</v>
      </c>
      <c r="E1328" s="101" t="s">
        <v>6</v>
      </c>
      <c r="F1328" s="102">
        <f t="shared" si="171"/>
        <v>2.5</v>
      </c>
      <c r="G1328" s="103">
        <v>132</v>
      </c>
      <c r="H1328" s="75" t="s">
        <v>7</v>
      </c>
      <c r="I1328" s="75" t="s">
        <v>8</v>
      </c>
      <c r="J1328" s="75" t="s">
        <v>2089</v>
      </c>
    </row>
    <row r="1329" spans="1:10" ht="15" customHeight="1" x14ac:dyDescent="0.3">
      <c r="A1329" s="75" t="str">
        <f t="shared" si="170"/>
        <v>RNB/Ant2,5</v>
      </c>
      <c r="B1329" s="101" t="s">
        <v>2189</v>
      </c>
      <c r="C1329" s="101" t="s">
        <v>2188</v>
      </c>
      <c r="D1329" s="102">
        <v>2.5</v>
      </c>
      <c r="E1329" s="101" t="s">
        <v>6</v>
      </c>
      <c r="F1329" s="102">
        <f t="shared" si="171"/>
        <v>2.5</v>
      </c>
      <c r="G1329" s="103">
        <v>132</v>
      </c>
      <c r="H1329" s="72" t="s">
        <v>7</v>
      </c>
      <c r="I1329" s="72" t="s">
        <v>8</v>
      </c>
      <c r="J1329" s="72" t="s">
        <v>2086</v>
      </c>
    </row>
    <row r="1330" spans="1:10" ht="15" customHeight="1" x14ac:dyDescent="0.3">
      <c r="A1330" s="75" t="str">
        <f t="shared" si="170"/>
        <v>RB30/nb/012,5</v>
      </c>
      <c r="B1330" s="101" t="s">
        <v>1960</v>
      </c>
      <c r="C1330" s="101" t="s">
        <v>1959</v>
      </c>
      <c r="D1330" s="102">
        <v>2.5</v>
      </c>
      <c r="E1330" s="101" t="s">
        <v>6</v>
      </c>
      <c r="F1330" s="102">
        <f t="shared" si="171"/>
        <v>2.5</v>
      </c>
      <c r="G1330" s="103">
        <v>483</v>
      </c>
      <c r="H1330" s="75" t="s">
        <v>7</v>
      </c>
      <c r="I1330" s="75" t="s">
        <v>8</v>
      </c>
      <c r="J1330" s="75" t="s">
        <v>2083</v>
      </c>
    </row>
    <row r="1331" spans="1:10" ht="15" customHeight="1" x14ac:dyDescent="0.3">
      <c r="A1331" s="75" t="str">
        <f t="shared" si="170"/>
        <v>RB30/nb/022,5</v>
      </c>
      <c r="B1331" s="101" t="s">
        <v>1958</v>
      </c>
      <c r="C1331" s="101" t="s">
        <v>1957</v>
      </c>
      <c r="D1331" s="102">
        <v>2.5</v>
      </c>
      <c r="E1331" s="101" t="s">
        <v>6</v>
      </c>
      <c r="F1331" s="102">
        <f t="shared" si="171"/>
        <v>2.5</v>
      </c>
      <c r="G1331" s="103">
        <v>483</v>
      </c>
      <c r="H1331" s="72" t="s">
        <v>7</v>
      </c>
      <c r="I1331" s="72" t="s">
        <v>8</v>
      </c>
      <c r="J1331" s="72" t="s">
        <v>7</v>
      </c>
    </row>
    <row r="1332" spans="1:10" ht="15" customHeight="1" x14ac:dyDescent="0.3">
      <c r="A1332" s="75" t="str">
        <f t="shared" si="170"/>
        <v>RB30/nb/032,5</v>
      </c>
      <c r="B1332" s="101" t="s">
        <v>1956</v>
      </c>
      <c r="C1332" s="101" t="s">
        <v>1955</v>
      </c>
      <c r="D1332" s="102">
        <v>2.5</v>
      </c>
      <c r="E1332" s="101" t="s">
        <v>6</v>
      </c>
      <c r="F1332" s="102">
        <f t="shared" si="171"/>
        <v>2.5</v>
      </c>
      <c r="G1332" s="103">
        <v>483</v>
      </c>
      <c r="H1332" s="75" t="s">
        <v>7</v>
      </c>
      <c r="I1332" s="75" t="s">
        <v>8</v>
      </c>
      <c r="J1332" s="75" t="s">
        <v>7</v>
      </c>
    </row>
    <row r="1333" spans="1:10" ht="15" customHeight="1" x14ac:dyDescent="0.3">
      <c r="A1333" s="75" t="str">
        <f t="shared" si="170"/>
        <v>RB30/nb/An2,5</v>
      </c>
      <c r="B1333" s="101" t="s">
        <v>1954</v>
      </c>
      <c r="C1333" s="101" t="s">
        <v>1953</v>
      </c>
      <c r="D1333" s="102">
        <v>2.5</v>
      </c>
      <c r="E1333" s="101" t="s">
        <v>6</v>
      </c>
      <c r="F1333" s="102">
        <f t="shared" si="171"/>
        <v>2.5</v>
      </c>
      <c r="G1333" s="103">
        <v>483</v>
      </c>
      <c r="H1333" s="72" t="s">
        <v>7</v>
      </c>
      <c r="I1333" s="72" t="s">
        <v>8</v>
      </c>
      <c r="J1333" s="72" t="s">
        <v>7</v>
      </c>
    </row>
    <row r="1334" spans="1:10" ht="15" customHeight="1" x14ac:dyDescent="0.3">
      <c r="A1334" s="75" t="str">
        <f t="shared" si="170"/>
        <v>RB03/nb/012,5</v>
      </c>
      <c r="B1334" s="101" t="s">
        <v>2153</v>
      </c>
      <c r="C1334" s="101" t="s">
        <v>2152</v>
      </c>
      <c r="D1334" s="102">
        <v>2.5</v>
      </c>
      <c r="E1334" s="101" t="s">
        <v>6</v>
      </c>
      <c r="F1334" s="102">
        <f t="shared" si="171"/>
        <v>2.5</v>
      </c>
      <c r="G1334" s="103">
        <v>715</v>
      </c>
      <c r="H1334" s="75" t="s">
        <v>7</v>
      </c>
      <c r="I1334" s="75" t="s">
        <v>8</v>
      </c>
      <c r="J1334" s="75" t="s">
        <v>7</v>
      </c>
    </row>
    <row r="1335" spans="1:10" ht="15" customHeight="1" x14ac:dyDescent="0.3">
      <c r="A1335" s="75" t="str">
        <f t="shared" si="170"/>
        <v>RB03/nb/022,5</v>
      </c>
      <c r="B1335" s="101" t="s">
        <v>2151</v>
      </c>
      <c r="C1335" s="101" t="s">
        <v>2150</v>
      </c>
      <c r="D1335" s="102">
        <v>2.5</v>
      </c>
      <c r="E1335" s="101" t="s">
        <v>6</v>
      </c>
      <c r="F1335" s="102">
        <f t="shared" si="171"/>
        <v>2.5</v>
      </c>
      <c r="G1335" s="103">
        <v>715</v>
      </c>
      <c r="H1335" s="72" t="s">
        <v>7</v>
      </c>
      <c r="I1335" s="72" t="s">
        <v>8</v>
      </c>
      <c r="J1335" s="72" t="s">
        <v>2078</v>
      </c>
    </row>
    <row r="1336" spans="1:10" ht="15" customHeight="1" x14ac:dyDescent="0.3">
      <c r="A1336" s="75" t="str">
        <f t="shared" si="170"/>
        <v>RB03/nb/032,5</v>
      </c>
      <c r="B1336" s="101" t="s">
        <v>2149</v>
      </c>
      <c r="C1336" s="101" t="s">
        <v>2148</v>
      </c>
      <c r="D1336" s="102">
        <v>2.5</v>
      </c>
      <c r="E1336" s="101" t="s">
        <v>6</v>
      </c>
      <c r="F1336" s="102">
        <f t="shared" si="171"/>
        <v>2.5</v>
      </c>
      <c r="G1336" s="103">
        <v>715</v>
      </c>
      <c r="H1336" s="75" t="s">
        <v>7</v>
      </c>
      <c r="I1336" s="75" t="s">
        <v>8</v>
      </c>
      <c r="J1336" s="75" t="s">
        <v>7</v>
      </c>
    </row>
    <row r="1337" spans="1:10" ht="15" customHeight="1" x14ac:dyDescent="0.3">
      <c r="A1337" s="75" t="str">
        <f t="shared" si="170"/>
        <v>RB03/nb/An2,5</v>
      </c>
      <c r="B1337" s="101" t="s">
        <v>2147</v>
      </c>
      <c r="C1337" s="101" t="s">
        <v>2146</v>
      </c>
      <c r="D1337" s="102">
        <v>2.5</v>
      </c>
      <c r="E1337" s="101" t="s">
        <v>6</v>
      </c>
      <c r="F1337" s="102">
        <f t="shared" si="171"/>
        <v>2.5</v>
      </c>
      <c r="G1337" s="103">
        <v>715</v>
      </c>
      <c r="H1337" s="72" t="s">
        <v>7</v>
      </c>
      <c r="I1337" s="72" t="s">
        <v>8</v>
      </c>
      <c r="J1337" s="72" t="s">
        <v>2075</v>
      </c>
    </row>
    <row r="1338" spans="1:10" ht="15" customHeight="1" x14ac:dyDescent="0.3">
      <c r="A1338" s="75" t="str">
        <f t="shared" si="170"/>
        <v>RB15/nb/012,5</v>
      </c>
      <c r="B1338" s="101" t="s">
        <v>2048</v>
      </c>
      <c r="C1338" s="101" t="s">
        <v>2047</v>
      </c>
      <c r="D1338" s="102">
        <v>2.5</v>
      </c>
      <c r="E1338" s="101" t="s">
        <v>6</v>
      </c>
      <c r="F1338" s="102">
        <f t="shared" si="171"/>
        <v>2.5</v>
      </c>
      <c r="G1338" s="103">
        <v>267</v>
      </c>
      <c r="H1338" s="75" t="s">
        <v>7</v>
      </c>
      <c r="I1338" s="75" t="s">
        <v>8</v>
      </c>
      <c r="J1338" s="75" t="s">
        <v>7</v>
      </c>
    </row>
    <row r="1339" spans="1:10" ht="15" customHeight="1" x14ac:dyDescent="0.3">
      <c r="A1339" s="75" t="str">
        <f t="shared" si="170"/>
        <v>RB15/nb/022,5</v>
      </c>
      <c r="B1339" s="101" t="s">
        <v>2046</v>
      </c>
      <c r="C1339" s="101" t="s">
        <v>2045</v>
      </c>
      <c r="D1339" s="102">
        <v>2.5</v>
      </c>
      <c r="E1339" s="101" t="s">
        <v>6</v>
      </c>
      <c r="F1339" s="102">
        <f t="shared" si="171"/>
        <v>2.5</v>
      </c>
      <c r="G1339" s="103">
        <v>267</v>
      </c>
      <c r="H1339" s="72" t="s">
        <v>7</v>
      </c>
      <c r="I1339" s="72" t="s">
        <v>8</v>
      </c>
      <c r="J1339" s="72" t="s">
        <v>7</v>
      </c>
    </row>
    <row r="1340" spans="1:10" ht="15" customHeight="1" x14ac:dyDescent="0.3">
      <c r="A1340" s="75" t="str">
        <f t="shared" si="170"/>
        <v>RB15/nb/032,5</v>
      </c>
      <c r="B1340" s="101" t="s">
        <v>2044</v>
      </c>
      <c r="C1340" s="101" t="s">
        <v>2043</v>
      </c>
      <c r="D1340" s="102">
        <v>2.5</v>
      </c>
      <c r="E1340" s="101" t="s">
        <v>6</v>
      </c>
      <c r="F1340" s="102">
        <f t="shared" si="171"/>
        <v>2.5</v>
      </c>
      <c r="G1340" s="103">
        <v>267</v>
      </c>
      <c r="H1340" s="75" t="s">
        <v>7</v>
      </c>
      <c r="I1340" s="75" t="s">
        <v>8</v>
      </c>
      <c r="J1340" s="75" t="s">
        <v>7</v>
      </c>
    </row>
    <row r="1341" spans="1:10" ht="15" customHeight="1" x14ac:dyDescent="0.3">
      <c r="A1341" s="75" t="str">
        <f t="shared" si="170"/>
        <v>RB15/nb/An2,5</v>
      </c>
      <c r="B1341" s="101" t="s">
        <v>2042</v>
      </c>
      <c r="C1341" s="101" t="s">
        <v>2041</v>
      </c>
      <c r="D1341" s="102">
        <v>2.5</v>
      </c>
      <c r="E1341" s="101" t="s">
        <v>6</v>
      </c>
      <c r="F1341" s="102">
        <f t="shared" si="171"/>
        <v>2.5</v>
      </c>
      <c r="G1341" s="103">
        <v>267</v>
      </c>
      <c r="H1341" s="72" t="s">
        <v>7</v>
      </c>
      <c r="I1341" s="72" t="s">
        <v>8</v>
      </c>
      <c r="J1341" s="72" t="s">
        <v>7</v>
      </c>
    </row>
    <row r="1342" spans="1:10" ht="15" customHeight="1" x14ac:dyDescent="0.3">
      <c r="A1342" s="75" t="str">
        <f t="shared" si="170"/>
        <v>RB30/B/An2,5</v>
      </c>
      <c r="B1342" s="101" t="s">
        <v>2718</v>
      </c>
      <c r="C1342" s="101" t="s">
        <v>2719</v>
      </c>
      <c r="D1342" s="102">
        <v>2.5</v>
      </c>
      <c r="E1342" s="101" t="s">
        <v>6</v>
      </c>
      <c r="F1342" s="102">
        <f t="shared" si="171"/>
        <v>2.5</v>
      </c>
      <c r="G1342" s="103">
        <v>250</v>
      </c>
      <c r="H1342" s="75" t="s">
        <v>7</v>
      </c>
      <c r="I1342" s="75" t="s">
        <v>8</v>
      </c>
      <c r="J1342" s="75" t="s">
        <v>7</v>
      </c>
    </row>
    <row r="1343" spans="1:10" ht="15" customHeight="1" x14ac:dyDescent="0.3">
      <c r="A1343" s="75" t="str">
        <f t="shared" si="170"/>
        <v>RB02/F224PP2,5</v>
      </c>
      <c r="B1343" s="101" t="s">
        <v>2163</v>
      </c>
      <c r="C1343" s="101" t="s">
        <v>2162</v>
      </c>
      <c r="D1343" s="102">
        <v>2.5</v>
      </c>
      <c r="E1343" s="101" t="s">
        <v>6</v>
      </c>
      <c r="F1343" s="102">
        <f t="shared" si="171"/>
        <v>2.5</v>
      </c>
      <c r="G1343" s="103">
        <v>402</v>
      </c>
      <c r="H1343" s="72" t="s">
        <v>7</v>
      </c>
      <c r="I1343" s="72" t="s">
        <v>8</v>
      </c>
      <c r="J1343" s="72" t="s">
        <v>7</v>
      </c>
    </row>
    <row r="1344" spans="1:10" ht="15" customHeight="1" x14ac:dyDescent="0.3">
      <c r="A1344" s="75" t="str">
        <f t="shared" si="170"/>
        <v>RB30/F1732,5</v>
      </c>
      <c r="B1344" s="101" t="s">
        <v>1975</v>
      </c>
      <c r="C1344" s="101" t="s">
        <v>1974</v>
      </c>
      <c r="D1344" s="102">
        <v>2.5</v>
      </c>
      <c r="E1344" s="101" t="s">
        <v>6</v>
      </c>
      <c r="F1344" s="102">
        <f t="shared" si="171"/>
        <v>2.5</v>
      </c>
      <c r="G1344" s="103">
        <v>307</v>
      </c>
      <c r="H1344" s="75" t="s">
        <v>7</v>
      </c>
      <c r="I1344" s="75" t="s">
        <v>8</v>
      </c>
      <c r="J1344" s="75" t="s">
        <v>2060</v>
      </c>
    </row>
    <row r="1345" spans="1:10" ht="15" customHeight="1" x14ac:dyDescent="0.3">
      <c r="A1345" s="75" t="str">
        <f t="shared" si="170"/>
        <v>RB30/012,5</v>
      </c>
      <c r="B1345" s="101" t="s">
        <v>2004</v>
      </c>
      <c r="C1345" s="101" t="s">
        <v>2003</v>
      </c>
      <c r="D1345" s="102">
        <v>2.5</v>
      </c>
      <c r="E1345" s="101" t="s">
        <v>6</v>
      </c>
      <c r="F1345" s="102">
        <f t="shared" si="171"/>
        <v>2.5</v>
      </c>
      <c r="G1345" s="103">
        <v>224</v>
      </c>
      <c r="H1345" s="72" t="s">
        <v>7</v>
      </c>
      <c r="I1345" s="72" t="s">
        <v>8</v>
      </c>
      <c r="J1345" s="72" t="s">
        <v>7</v>
      </c>
    </row>
    <row r="1346" spans="1:10" ht="15" customHeight="1" x14ac:dyDescent="0.3">
      <c r="A1346" s="75" t="str">
        <f t="shared" si="170"/>
        <v>RB30/022,5</v>
      </c>
      <c r="B1346" s="101" t="s">
        <v>2002</v>
      </c>
      <c r="C1346" s="101" t="s">
        <v>2001</v>
      </c>
      <c r="D1346" s="102">
        <v>2.5</v>
      </c>
      <c r="E1346" s="101" t="s">
        <v>6</v>
      </c>
      <c r="F1346" s="102">
        <f t="shared" si="171"/>
        <v>2.5</v>
      </c>
      <c r="G1346" s="103">
        <v>224</v>
      </c>
      <c r="H1346" s="75" t="s">
        <v>7</v>
      </c>
      <c r="I1346" s="75" t="s">
        <v>8</v>
      </c>
      <c r="J1346" s="75" t="s">
        <v>7</v>
      </c>
    </row>
    <row r="1347" spans="1:10" ht="15" customHeight="1" x14ac:dyDescent="0.3">
      <c r="A1347" s="75" t="str">
        <f t="shared" si="170"/>
        <v>RB30/032,5</v>
      </c>
      <c r="B1347" s="101" t="s">
        <v>1997</v>
      </c>
      <c r="C1347" s="101" t="s">
        <v>1996</v>
      </c>
      <c r="D1347" s="102">
        <v>2.5</v>
      </c>
      <c r="E1347" s="101" t="s">
        <v>6</v>
      </c>
      <c r="F1347" s="102">
        <f t="shared" si="171"/>
        <v>2.5</v>
      </c>
      <c r="G1347" s="103">
        <v>224</v>
      </c>
      <c r="H1347" s="72" t="s">
        <v>7</v>
      </c>
      <c r="I1347" s="72" t="s">
        <v>8</v>
      </c>
      <c r="J1347" s="72" t="s">
        <v>7</v>
      </c>
    </row>
    <row r="1348" spans="1:10" ht="15" customHeight="1" x14ac:dyDescent="0.3">
      <c r="A1348" s="75" t="str">
        <f t="shared" si="170"/>
        <v>RB30/F562,5</v>
      </c>
      <c r="B1348" s="101" t="s">
        <v>1966</v>
      </c>
      <c r="C1348" s="101" t="s">
        <v>1965</v>
      </c>
      <c r="D1348" s="102">
        <v>2.5</v>
      </c>
      <c r="E1348" s="101" t="s">
        <v>6</v>
      </c>
      <c r="F1348" s="102">
        <f t="shared" si="171"/>
        <v>2.5</v>
      </c>
      <c r="G1348" s="103">
        <v>307</v>
      </c>
      <c r="H1348" s="75" t="s">
        <v>7</v>
      </c>
      <c r="I1348" s="75" t="s">
        <v>8</v>
      </c>
      <c r="J1348" s="75" t="s">
        <v>7</v>
      </c>
    </row>
    <row r="1349" spans="1:10" ht="15" customHeight="1" x14ac:dyDescent="0.3">
      <c r="A1349" s="75" t="str">
        <f t="shared" si="170"/>
        <v>RB30/ch2,5</v>
      </c>
      <c r="B1349" s="101" t="s">
        <v>1963</v>
      </c>
      <c r="C1349" s="101" t="s">
        <v>1962</v>
      </c>
      <c r="D1349" s="102">
        <v>2.5</v>
      </c>
      <c r="E1349" s="101" t="s">
        <v>6</v>
      </c>
      <c r="F1349" s="102">
        <f t="shared" si="171"/>
        <v>2.5</v>
      </c>
      <c r="G1349" s="103">
        <v>307</v>
      </c>
      <c r="H1349" s="72" t="s">
        <v>7</v>
      </c>
      <c r="I1349" s="72" t="s">
        <v>8</v>
      </c>
      <c r="J1349" s="72" t="s">
        <v>2049</v>
      </c>
    </row>
    <row r="1350" spans="1:10" ht="15" customHeight="1" x14ac:dyDescent="0.3">
      <c r="A1350" s="75" t="str">
        <f t="shared" si="170"/>
        <v>RB11/122,5</v>
      </c>
      <c r="B1350" s="101" t="s">
        <v>2119</v>
      </c>
      <c r="C1350" s="101" t="s">
        <v>2118</v>
      </c>
      <c r="D1350" s="102">
        <v>2.5</v>
      </c>
      <c r="E1350" s="101" t="s">
        <v>6</v>
      </c>
      <c r="F1350" s="102">
        <f t="shared" si="171"/>
        <v>2.5</v>
      </c>
      <c r="G1350" s="103">
        <v>93</v>
      </c>
      <c r="H1350" s="75" t="s">
        <v>7</v>
      </c>
      <c r="I1350" s="75" t="s">
        <v>8</v>
      </c>
      <c r="J1350" s="75" t="s">
        <v>7</v>
      </c>
    </row>
    <row r="1351" spans="1:10" ht="15" customHeight="1" x14ac:dyDescent="0.3">
      <c r="A1351" s="75" t="str">
        <f t="shared" ref="A1351:A1414" si="172">_xlfn.CONCAT(B1351,F1351)</f>
        <v>RB12/121</v>
      </c>
      <c r="B1351" s="101" t="s">
        <v>2099</v>
      </c>
      <c r="C1351" s="101" t="s">
        <v>2098</v>
      </c>
      <c r="D1351" s="102">
        <v>1</v>
      </c>
      <c r="E1351" s="101" t="s">
        <v>35</v>
      </c>
      <c r="F1351" s="102">
        <f t="shared" si="171"/>
        <v>1</v>
      </c>
      <c r="G1351" s="103">
        <v>33</v>
      </c>
      <c r="H1351" s="72" t="s">
        <v>7</v>
      </c>
      <c r="I1351" s="72" t="s">
        <v>8</v>
      </c>
      <c r="J1351" s="72" t="s">
        <v>7</v>
      </c>
    </row>
    <row r="1352" spans="1:10" ht="15" customHeight="1" x14ac:dyDescent="0.3">
      <c r="A1352" s="75" t="str">
        <f t="shared" si="172"/>
        <v>RB11/102,5</v>
      </c>
      <c r="B1352" s="101" t="s">
        <v>2121</v>
      </c>
      <c r="C1352" s="101" t="s">
        <v>2120</v>
      </c>
      <c r="D1352" s="102">
        <v>2.5</v>
      </c>
      <c r="E1352" s="101" t="s">
        <v>6</v>
      </c>
      <c r="F1352" s="102">
        <f t="shared" si="171"/>
        <v>2.5</v>
      </c>
      <c r="G1352" s="103">
        <v>93</v>
      </c>
      <c r="H1352" s="75" t="s">
        <v>7</v>
      </c>
      <c r="I1352" s="75" t="s">
        <v>8</v>
      </c>
      <c r="J1352" s="75" t="s">
        <v>7</v>
      </c>
    </row>
    <row r="1353" spans="1:10" ht="15" customHeight="1" x14ac:dyDescent="0.3">
      <c r="A1353" s="75" t="str">
        <f t="shared" si="172"/>
        <v>RB12/101</v>
      </c>
      <c r="B1353" s="101" t="s">
        <v>2102</v>
      </c>
      <c r="C1353" s="101" t="s">
        <v>2101</v>
      </c>
      <c r="D1353" s="102">
        <v>1</v>
      </c>
      <c r="E1353" s="101" t="s">
        <v>35</v>
      </c>
      <c r="F1353" s="102">
        <f t="shared" si="171"/>
        <v>1</v>
      </c>
      <c r="G1353" s="103">
        <v>33</v>
      </c>
      <c r="H1353" s="72" t="s">
        <v>7</v>
      </c>
      <c r="I1353" s="72" t="s">
        <v>8</v>
      </c>
      <c r="J1353" s="72" t="s">
        <v>7</v>
      </c>
    </row>
    <row r="1354" spans="1:10" ht="15" customHeight="1" x14ac:dyDescent="0.3">
      <c r="A1354" s="75" t="str">
        <f t="shared" si="172"/>
        <v>RB30/F2242,5</v>
      </c>
      <c r="B1354" s="101" t="s">
        <v>1969</v>
      </c>
      <c r="C1354" s="101" t="s">
        <v>1968</v>
      </c>
      <c r="D1354" s="102">
        <v>2.5</v>
      </c>
      <c r="E1354" s="101" t="s">
        <v>6</v>
      </c>
      <c r="F1354" s="102">
        <f t="shared" si="171"/>
        <v>2.5</v>
      </c>
      <c r="G1354" s="103">
        <v>307</v>
      </c>
      <c r="H1354" s="75" t="s">
        <v>7</v>
      </c>
      <c r="I1354" s="75" t="s">
        <v>8</v>
      </c>
      <c r="J1354" s="75" t="s">
        <v>7</v>
      </c>
    </row>
    <row r="1355" spans="1:10" ht="15" customHeight="1" x14ac:dyDescent="0.3">
      <c r="A1355" s="75" t="str">
        <f t="shared" si="172"/>
        <v>RB70/ch2,5</v>
      </c>
      <c r="B1355" s="101" t="s">
        <v>1884</v>
      </c>
      <c r="C1355" s="101" t="s">
        <v>1883</v>
      </c>
      <c r="D1355" s="102">
        <v>2.5</v>
      </c>
      <c r="E1355" s="101" t="s">
        <v>6</v>
      </c>
      <c r="F1355" s="102">
        <f t="shared" si="171"/>
        <v>2.5</v>
      </c>
      <c r="G1355" s="103">
        <v>291</v>
      </c>
      <c r="H1355" s="72" t="s">
        <v>7</v>
      </c>
      <c r="I1355" s="72" t="s">
        <v>8</v>
      </c>
      <c r="J1355" s="72" t="s">
        <v>2036</v>
      </c>
    </row>
    <row r="1356" spans="1:10" ht="15" customHeight="1" x14ac:dyDescent="0.3">
      <c r="A1356" s="75" t="str">
        <f t="shared" si="172"/>
        <v>RB70/012,5</v>
      </c>
      <c r="B1356" s="101" t="s">
        <v>1896</v>
      </c>
      <c r="C1356" s="101" t="s">
        <v>1895</v>
      </c>
      <c r="D1356" s="102">
        <v>2.5</v>
      </c>
      <c r="E1356" s="101" t="s">
        <v>6</v>
      </c>
      <c r="F1356" s="102">
        <f t="shared" si="171"/>
        <v>2.5</v>
      </c>
      <c r="G1356" s="103">
        <v>222</v>
      </c>
      <c r="H1356" s="75" t="s">
        <v>7</v>
      </c>
      <c r="I1356" s="75" t="s">
        <v>8</v>
      </c>
      <c r="J1356" s="75" t="s">
        <v>2033</v>
      </c>
    </row>
    <row r="1357" spans="1:10" ht="15" customHeight="1" x14ac:dyDescent="0.3">
      <c r="A1357" s="75" t="str">
        <f t="shared" si="172"/>
        <v>RB70/022,5</v>
      </c>
      <c r="B1357" s="101" t="s">
        <v>1894</v>
      </c>
      <c r="C1357" s="101" t="s">
        <v>1893</v>
      </c>
      <c r="D1357" s="102">
        <v>2.5</v>
      </c>
      <c r="E1357" s="101" t="s">
        <v>6</v>
      </c>
      <c r="F1357" s="102">
        <f t="shared" si="171"/>
        <v>2.5</v>
      </c>
      <c r="G1357" s="103">
        <v>222</v>
      </c>
      <c r="H1357" s="72" t="s">
        <v>7</v>
      </c>
      <c r="I1357" s="72" t="s">
        <v>8</v>
      </c>
      <c r="J1357" s="72" t="s">
        <v>7</v>
      </c>
    </row>
    <row r="1358" spans="1:10" ht="15" customHeight="1" x14ac:dyDescent="0.3">
      <c r="A1358" s="75" t="str">
        <f t="shared" si="172"/>
        <v>RB70/562,5</v>
      </c>
      <c r="B1358" s="101" t="s">
        <v>1886</v>
      </c>
      <c r="C1358" s="101" t="s">
        <v>1885</v>
      </c>
      <c r="D1358" s="102">
        <v>2.5</v>
      </c>
      <c r="E1358" s="101" t="s">
        <v>6</v>
      </c>
      <c r="F1358" s="102">
        <f t="shared" si="171"/>
        <v>2.5</v>
      </c>
      <c r="G1358" s="103">
        <v>291</v>
      </c>
      <c r="H1358" s="75" t="s">
        <v>7</v>
      </c>
      <c r="I1358" s="75" t="s">
        <v>8</v>
      </c>
      <c r="J1358" s="75" t="s">
        <v>2028</v>
      </c>
    </row>
    <row r="1359" spans="1:10" ht="15" customHeight="1" x14ac:dyDescent="0.3">
      <c r="A1359" s="75" t="str">
        <f t="shared" si="172"/>
        <v>RB11/012,5</v>
      </c>
      <c r="B1359" s="101" t="s">
        <v>2129</v>
      </c>
      <c r="C1359" s="101" t="s">
        <v>2128</v>
      </c>
      <c r="D1359" s="102">
        <v>2.5</v>
      </c>
      <c r="E1359" s="101" t="s">
        <v>6</v>
      </c>
      <c r="F1359" s="102">
        <f t="shared" si="171"/>
        <v>2.5</v>
      </c>
      <c r="G1359" s="103">
        <v>93</v>
      </c>
      <c r="H1359" s="72" t="s">
        <v>7</v>
      </c>
      <c r="I1359" s="72" t="s">
        <v>8</v>
      </c>
      <c r="J1359" s="72" t="s">
        <v>2025</v>
      </c>
    </row>
    <row r="1360" spans="1:10" ht="15" customHeight="1" x14ac:dyDescent="0.3">
      <c r="A1360" s="75" t="str">
        <f t="shared" si="172"/>
        <v>RB11/022,5</v>
      </c>
      <c r="B1360" s="101" t="s">
        <v>2127</v>
      </c>
      <c r="C1360" s="101" t="s">
        <v>2126</v>
      </c>
      <c r="D1360" s="102">
        <v>2.5</v>
      </c>
      <c r="E1360" s="101" t="s">
        <v>6</v>
      </c>
      <c r="F1360" s="102">
        <f t="shared" si="171"/>
        <v>2.5</v>
      </c>
      <c r="G1360" s="103">
        <v>93</v>
      </c>
      <c r="H1360" s="75" t="s">
        <v>7</v>
      </c>
      <c r="I1360" s="75" t="s">
        <v>8</v>
      </c>
      <c r="J1360" s="75" t="s">
        <v>2022</v>
      </c>
    </row>
    <row r="1361" spans="1:10" ht="15" customHeight="1" x14ac:dyDescent="0.3">
      <c r="A1361" s="75" t="str">
        <f t="shared" si="172"/>
        <v>RB11/032,5</v>
      </c>
      <c r="B1361" s="101" t="s">
        <v>2124</v>
      </c>
      <c r="C1361" s="101" t="s">
        <v>2123</v>
      </c>
      <c r="D1361" s="102">
        <v>2.5</v>
      </c>
      <c r="E1361" s="101" t="s">
        <v>6</v>
      </c>
      <c r="F1361" s="102">
        <f t="shared" si="171"/>
        <v>2.5</v>
      </c>
      <c r="G1361" s="103">
        <v>93</v>
      </c>
      <c r="H1361" s="72" t="s">
        <v>7</v>
      </c>
      <c r="I1361" s="72" t="s">
        <v>8</v>
      </c>
      <c r="J1361" s="72" t="s">
        <v>7</v>
      </c>
    </row>
    <row r="1362" spans="1:10" ht="15" customHeight="1" x14ac:dyDescent="0.3">
      <c r="A1362" s="75" t="str">
        <f t="shared" si="172"/>
        <v>RB11/132,5</v>
      </c>
      <c r="B1362" s="101" t="s">
        <v>2117</v>
      </c>
      <c r="C1362" s="101" t="s">
        <v>2116</v>
      </c>
      <c r="D1362" s="102">
        <v>2.5</v>
      </c>
      <c r="E1362" s="101" t="s">
        <v>6</v>
      </c>
      <c r="F1362" s="102">
        <f t="shared" si="171"/>
        <v>2.5</v>
      </c>
      <c r="G1362" s="103">
        <v>93</v>
      </c>
      <c r="H1362" s="75" t="s">
        <v>7</v>
      </c>
      <c r="I1362" s="75" t="s">
        <v>8</v>
      </c>
      <c r="J1362" s="75" t="s">
        <v>2017</v>
      </c>
    </row>
    <row r="1363" spans="1:10" ht="15" customHeight="1" x14ac:dyDescent="0.3">
      <c r="A1363" s="75" t="str">
        <f t="shared" si="172"/>
        <v>RB21/012,5</v>
      </c>
      <c r="B1363" s="101" t="s">
        <v>2030</v>
      </c>
      <c r="C1363" s="101" t="s">
        <v>2029</v>
      </c>
      <c r="D1363" s="102">
        <v>2.5</v>
      </c>
      <c r="E1363" s="101" t="s">
        <v>6</v>
      </c>
      <c r="F1363" s="102">
        <f t="shared" si="171"/>
        <v>2.5</v>
      </c>
      <c r="G1363" s="103">
        <v>46</v>
      </c>
      <c r="H1363" s="72" t="s">
        <v>7</v>
      </c>
      <c r="I1363" s="72" t="s">
        <v>8</v>
      </c>
      <c r="J1363" s="72" t="s">
        <v>2014</v>
      </c>
    </row>
    <row r="1364" spans="1:10" ht="15" customHeight="1" x14ac:dyDescent="0.3">
      <c r="A1364" s="75" t="str">
        <f t="shared" si="172"/>
        <v>RB21/022,5</v>
      </c>
      <c r="B1364" s="101" t="s">
        <v>2027</v>
      </c>
      <c r="C1364" s="101" t="s">
        <v>2026</v>
      </c>
      <c r="D1364" s="102">
        <v>2.5</v>
      </c>
      <c r="E1364" s="101" t="s">
        <v>6</v>
      </c>
      <c r="F1364" s="102">
        <f t="shared" si="171"/>
        <v>2.5</v>
      </c>
      <c r="G1364" s="103">
        <v>46</v>
      </c>
      <c r="H1364" s="75" t="s">
        <v>7</v>
      </c>
      <c r="I1364" s="75" t="s">
        <v>8</v>
      </c>
      <c r="J1364" s="75" t="s">
        <v>2011</v>
      </c>
    </row>
    <row r="1365" spans="1:10" ht="15" customHeight="1" x14ac:dyDescent="0.3">
      <c r="A1365" s="75" t="str">
        <f t="shared" si="172"/>
        <v>RB21/032,5</v>
      </c>
      <c r="B1365" s="101" t="s">
        <v>2024</v>
      </c>
      <c r="C1365" s="101" t="s">
        <v>2023</v>
      </c>
      <c r="D1365" s="102">
        <v>2.5</v>
      </c>
      <c r="E1365" s="101" t="s">
        <v>6</v>
      </c>
      <c r="F1365" s="102">
        <f t="shared" si="171"/>
        <v>2.5</v>
      </c>
      <c r="G1365" s="103">
        <v>46</v>
      </c>
      <c r="H1365" s="72" t="s">
        <v>7</v>
      </c>
      <c r="I1365" s="72" t="s">
        <v>8</v>
      </c>
      <c r="J1365" s="72" t="s">
        <v>2008</v>
      </c>
    </row>
    <row r="1366" spans="1:10" ht="15" customHeight="1" x14ac:dyDescent="0.3">
      <c r="A1366" s="75" t="str">
        <f t="shared" si="172"/>
        <v>RB21/132,5</v>
      </c>
      <c r="B1366" s="101" t="s">
        <v>2021</v>
      </c>
      <c r="C1366" s="101" t="s">
        <v>2020</v>
      </c>
      <c r="D1366" s="102">
        <v>2.5</v>
      </c>
      <c r="E1366" s="101" t="s">
        <v>6</v>
      </c>
      <c r="F1366" s="102">
        <f t="shared" si="171"/>
        <v>2.5</v>
      </c>
      <c r="G1366" s="103">
        <v>46</v>
      </c>
      <c r="H1366" s="75" t="s">
        <v>7</v>
      </c>
      <c r="I1366" s="75" t="s">
        <v>8</v>
      </c>
      <c r="J1366" s="75" t="s">
        <v>2005</v>
      </c>
    </row>
    <row r="1367" spans="1:10" ht="15" customHeight="1" x14ac:dyDescent="0.3">
      <c r="A1367" s="75" t="str">
        <f t="shared" si="172"/>
        <v>RB12/011</v>
      </c>
      <c r="B1367" s="101" t="s">
        <v>2111</v>
      </c>
      <c r="C1367" s="101" t="s">
        <v>2110</v>
      </c>
      <c r="D1367" s="102">
        <v>1</v>
      </c>
      <c r="E1367" s="101" t="s">
        <v>35</v>
      </c>
      <c r="F1367" s="102">
        <f t="shared" ref="F1367:F1430" si="173">D1367</f>
        <v>1</v>
      </c>
      <c r="G1367" s="103">
        <v>33</v>
      </c>
      <c r="H1367" s="72" t="s">
        <v>7</v>
      </c>
      <c r="I1367" s="72" t="s">
        <v>8</v>
      </c>
      <c r="J1367" s="72" t="s">
        <v>7</v>
      </c>
    </row>
    <row r="1368" spans="1:10" ht="15" customHeight="1" x14ac:dyDescent="0.3">
      <c r="A1368" s="75" t="str">
        <f t="shared" si="172"/>
        <v>RB12/021</v>
      </c>
      <c r="B1368" s="101" t="s">
        <v>2108</v>
      </c>
      <c r="C1368" s="101" t="s">
        <v>2107</v>
      </c>
      <c r="D1368" s="102">
        <v>1</v>
      </c>
      <c r="E1368" s="101" t="s">
        <v>35</v>
      </c>
      <c r="F1368" s="102">
        <f t="shared" si="173"/>
        <v>1</v>
      </c>
      <c r="G1368" s="103">
        <v>33</v>
      </c>
      <c r="H1368" s="75" t="s">
        <v>7</v>
      </c>
      <c r="I1368" s="75" t="s">
        <v>8</v>
      </c>
      <c r="J1368" s="75" t="s">
        <v>2000</v>
      </c>
    </row>
    <row r="1369" spans="1:10" ht="15" customHeight="1" x14ac:dyDescent="0.3">
      <c r="A1369" s="75" t="str">
        <f t="shared" si="172"/>
        <v>RB12/031</v>
      </c>
      <c r="B1369" s="101" t="s">
        <v>2105</v>
      </c>
      <c r="C1369" s="101" t="s">
        <v>2104</v>
      </c>
      <c r="D1369" s="102">
        <v>1</v>
      </c>
      <c r="E1369" s="101" t="s">
        <v>35</v>
      </c>
      <c r="F1369" s="102">
        <f t="shared" si="173"/>
        <v>1</v>
      </c>
      <c r="G1369" s="103">
        <v>33</v>
      </c>
      <c r="H1369" s="72" t="s">
        <v>7</v>
      </c>
      <c r="I1369" s="72" t="s">
        <v>8</v>
      </c>
      <c r="J1369" s="72" t="s">
        <v>7</v>
      </c>
    </row>
    <row r="1370" spans="1:10" ht="15" customHeight="1" x14ac:dyDescent="0.3">
      <c r="A1370" s="75" t="str">
        <f t="shared" si="172"/>
        <v>RB12/131</v>
      </c>
      <c r="B1370" s="101" t="s">
        <v>2096</v>
      </c>
      <c r="C1370" s="101" t="s">
        <v>2095</v>
      </c>
      <c r="D1370" s="102">
        <v>1</v>
      </c>
      <c r="E1370" s="101" t="s">
        <v>35</v>
      </c>
      <c r="F1370" s="102">
        <f t="shared" si="173"/>
        <v>1</v>
      </c>
      <c r="G1370" s="103">
        <v>33</v>
      </c>
      <c r="H1370" s="75" t="s">
        <v>7</v>
      </c>
      <c r="I1370" s="75" t="s">
        <v>8</v>
      </c>
      <c r="J1370" s="75" t="s">
        <v>1995</v>
      </c>
    </row>
    <row r="1371" spans="1:10" ht="15" customHeight="1" x14ac:dyDescent="0.3">
      <c r="A1371" s="75" t="str">
        <f t="shared" si="172"/>
        <v>RB22/011</v>
      </c>
      <c r="B1371" s="101" t="s">
        <v>2019</v>
      </c>
      <c r="C1371" s="101" t="s">
        <v>2018</v>
      </c>
      <c r="D1371" s="102">
        <v>1</v>
      </c>
      <c r="E1371" s="101" t="s">
        <v>35</v>
      </c>
      <c r="F1371" s="102">
        <f t="shared" si="173"/>
        <v>1</v>
      </c>
      <c r="G1371" s="103">
        <v>28</v>
      </c>
      <c r="H1371" s="72" t="s">
        <v>7</v>
      </c>
      <c r="I1371" s="72" t="s">
        <v>8</v>
      </c>
      <c r="J1371" s="72" t="s">
        <v>1992</v>
      </c>
    </row>
    <row r="1372" spans="1:10" ht="15" customHeight="1" x14ac:dyDescent="0.3">
      <c r="A1372" s="75" t="str">
        <f t="shared" si="172"/>
        <v>RB22/021</v>
      </c>
      <c r="B1372" s="101" t="s">
        <v>2016</v>
      </c>
      <c r="C1372" s="101" t="s">
        <v>2015</v>
      </c>
      <c r="D1372" s="102">
        <v>1</v>
      </c>
      <c r="E1372" s="101" t="s">
        <v>35</v>
      </c>
      <c r="F1372" s="102">
        <f t="shared" si="173"/>
        <v>1</v>
      </c>
      <c r="G1372" s="103">
        <v>28</v>
      </c>
      <c r="H1372" s="75" t="s">
        <v>7</v>
      </c>
      <c r="I1372" s="75" t="s">
        <v>8</v>
      </c>
      <c r="J1372" s="75" t="s">
        <v>7</v>
      </c>
    </row>
    <row r="1373" spans="1:10" ht="15" customHeight="1" x14ac:dyDescent="0.3">
      <c r="A1373" s="75" t="str">
        <f t="shared" si="172"/>
        <v>RB22/031</v>
      </c>
      <c r="B1373" s="101" t="s">
        <v>2013</v>
      </c>
      <c r="C1373" s="101" t="s">
        <v>2012</v>
      </c>
      <c r="D1373" s="102">
        <v>1</v>
      </c>
      <c r="E1373" s="101" t="s">
        <v>35</v>
      </c>
      <c r="F1373" s="102">
        <f t="shared" si="173"/>
        <v>1</v>
      </c>
      <c r="G1373" s="103">
        <v>28</v>
      </c>
      <c r="H1373" s="72" t="s">
        <v>7</v>
      </c>
      <c r="I1373" s="72" t="s">
        <v>8</v>
      </c>
      <c r="J1373" s="72" t="s">
        <v>7</v>
      </c>
    </row>
    <row r="1374" spans="1:10" ht="15" customHeight="1" x14ac:dyDescent="0.3">
      <c r="A1374" s="75" t="str">
        <f t="shared" si="172"/>
        <v>RB22/131</v>
      </c>
      <c r="B1374" s="101" t="s">
        <v>2010</v>
      </c>
      <c r="C1374" s="101" t="s">
        <v>2009</v>
      </c>
      <c r="D1374" s="102">
        <v>1</v>
      </c>
      <c r="E1374" s="101" t="s">
        <v>35</v>
      </c>
      <c r="F1374" s="102">
        <f t="shared" si="173"/>
        <v>1</v>
      </c>
      <c r="G1374" s="103">
        <v>28</v>
      </c>
      <c r="H1374" s="75" t="s">
        <v>7</v>
      </c>
      <c r="I1374" s="75" t="s">
        <v>8</v>
      </c>
      <c r="J1374" s="75" t="s">
        <v>7</v>
      </c>
    </row>
    <row r="1375" spans="1:10" ht="15" customHeight="1" x14ac:dyDescent="0.3">
      <c r="A1375" s="75" t="str">
        <f t="shared" si="172"/>
        <v>RB30/F1792,5</v>
      </c>
      <c r="B1375" s="101" t="s">
        <v>1972</v>
      </c>
      <c r="C1375" s="101" t="s">
        <v>1971</v>
      </c>
      <c r="D1375" s="102">
        <v>2.5</v>
      </c>
      <c r="E1375" s="101" t="s">
        <v>6</v>
      </c>
      <c r="F1375" s="102">
        <f t="shared" si="173"/>
        <v>2.5</v>
      </c>
      <c r="G1375" s="103">
        <v>307</v>
      </c>
      <c r="H1375" s="72" t="s">
        <v>7</v>
      </c>
      <c r="I1375" s="72" t="s">
        <v>8</v>
      </c>
      <c r="J1375" s="72" t="s">
        <v>7</v>
      </c>
    </row>
    <row r="1376" spans="1:10" ht="15" customHeight="1" x14ac:dyDescent="0.3">
      <c r="A1376" s="75" t="str">
        <f t="shared" si="172"/>
        <v>0RB24/021</v>
      </c>
      <c r="B1376" s="101" t="s">
        <v>2186</v>
      </c>
      <c r="C1376" s="101" t="s">
        <v>2185</v>
      </c>
      <c r="D1376" s="102">
        <v>1</v>
      </c>
      <c r="E1376" s="101" t="s">
        <v>35</v>
      </c>
      <c r="F1376" s="102">
        <f t="shared" si="173"/>
        <v>1</v>
      </c>
      <c r="G1376" s="103">
        <v>7</v>
      </c>
      <c r="H1376" s="75" t="s">
        <v>7</v>
      </c>
      <c r="I1376" s="75" t="s">
        <v>8</v>
      </c>
      <c r="J1376" s="75" t="s">
        <v>7</v>
      </c>
    </row>
    <row r="1377" spans="1:10" ht="15" customHeight="1" x14ac:dyDescent="0.3">
      <c r="A1377" s="75" t="str">
        <f t="shared" si="172"/>
        <v>RB11/742,5</v>
      </c>
      <c r="B1377" s="101" t="s">
        <v>2113</v>
      </c>
      <c r="C1377" s="101" t="s">
        <v>2112</v>
      </c>
      <c r="D1377" s="102">
        <v>2.5</v>
      </c>
      <c r="E1377" s="101" t="s">
        <v>6</v>
      </c>
      <c r="F1377" s="102">
        <f t="shared" si="173"/>
        <v>2.5</v>
      </c>
      <c r="G1377" s="103">
        <v>93</v>
      </c>
      <c r="H1377" s="72" t="s">
        <v>7</v>
      </c>
      <c r="I1377" s="72" t="s">
        <v>8</v>
      </c>
      <c r="J1377" s="72" t="s">
        <v>7</v>
      </c>
    </row>
    <row r="1378" spans="1:10" ht="15" customHeight="1" x14ac:dyDescent="0.3">
      <c r="A1378" s="75" t="str">
        <f t="shared" si="172"/>
        <v>RB12/741</v>
      </c>
      <c r="B1378" s="101" t="s">
        <v>2091</v>
      </c>
      <c r="C1378" s="101" t="s">
        <v>2090</v>
      </c>
      <c r="D1378" s="102">
        <v>1</v>
      </c>
      <c r="E1378" s="101" t="s">
        <v>35</v>
      </c>
      <c r="F1378" s="102">
        <f t="shared" si="173"/>
        <v>1</v>
      </c>
      <c r="G1378" s="103">
        <v>33</v>
      </c>
      <c r="H1378" s="75" t="s">
        <v>7</v>
      </c>
      <c r="I1378" s="75" t="s">
        <v>8</v>
      </c>
      <c r="J1378" s="75" t="s">
        <v>7</v>
      </c>
    </row>
    <row r="1379" spans="1:10" ht="15" customHeight="1" x14ac:dyDescent="0.3">
      <c r="A1379" s="75" t="str">
        <f t="shared" si="172"/>
        <v>RB02/An2,5</v>
      </c>
      <c r="B1379" s="101" t="s">
        <v>2171</v>
      </c>
      <c r="C1379" s="101" t="s">
        <v>2170</v>
      </c>
      <c r="D1379" s="102">
        <v>2.5</v>
      </c>
      <c r="E1379" s="101" t="s">
        <v>6</v>
      </c>
      <c r="F1379" s="102">
        <f t="shared" si="173"/>
        <v>2.5</v>
      </c>
      <c r="G1379" s="103">
        <v>343</v>
      </c>
      <c r="H1379" s="72" t="s">
        <v>7</v>
      </c>
      <c r="I1379" s="72" t="s">
        <v>8</v>
      </c>
      <c r="J1379" s="72" t="s">
        <v>7</v>
      </c>
    </row>
    <row r="1380" spans="1:10" ht="15" customHeight="1" x14ac:dyDescent="0.3">
      <c r="A1380" s="75" t="str">
        <f t="shared" si="172"/>
        <v>RB30/An2,5</v>
      </c>
      <c r="B1380" s="101" t="s">
        <v>1994</v>
      </c>
      <c r="C1380" s="101" t="s">
        <v>1993</v>
      </c>
      <c r="D1380" s="102">
        <v>2.5</v>
      </c>
      <c r="E1380" s="101" t="s">
        <v>6</v>
      </c>
      <c r="F1380" s="102">
        <f t="shared" si="173"/>
        <v>2.5</v>
      </c>
      <c r="G1380" s="103">
        <v>250</v>
      </c>
      <c r="H1380" s="75" t="s">
        <v>7</v>
      </c>
      <c r="I1380" s="75" t="s">
        <v>8</v>
      </c>
      <c r="J1380" s="75" t="s">
        <v>1973</v>
      </c>
    </row>
    <row r="1381" spans="1:10" ht="15" customHeight="1" x14ac:dyDescent="0.3">
      <c r="A1381" s="75" t="str">
        <f t="shared" si="172"/>
        <v>RB19/012,5</v>
      </c>
      <c r="B1381" s="101" t="s">
        <v>2038</v>
      </c>
      <c r="C1381" s="101" t="s">
        <v>2037</v>
      </c>
      <c r="D1381" s="102">
        <v>2.5</v>
      </c>
      <c r="E1381" s="101" t="s">
        <v>6</v>
      </c>
      <c r="F1381" s="102">
        <f t="shared" si="173"/>
        <v>2.5</v>
      </c>
      <c r="G1381" s="103">
        <v>129</v>
      </c>
      <c r="H1381" s="72" t="s">
        <v>7</v>
      </c>
      <c r="I1381" s="72" t="s">
        <v>8</v>
      </c>
      <c r="J1381" s="72" t="s">
        <v>1970</v>
      </c>
    </row>
    <row r="1382" spans="1:10" ht="15" customHeight="1" x14ac:dyDescent="0.3">
      <c r="A1382" s="75" t="str">
        <f t="shared" si="172"/>
        <v>RB19/032,5</v>
      </c>
      <c r="B1382" s="101" t="s">
        <v>2035</v>
      </c>
      <c r="C1382" s="101" t="s">
        <v>2034</v>
      </c>
      <c r="D1382" s="102">
        <v>2.5</v>
      </c>
      <c r="E1382" s="101" t="s">
        <v>6</v>
      </c>
      <c r="F1382" s="102">
        <f t="shared" si="173"/>
        <v>2.5</v>
      </c>
      <c r="G1382" s="103">
        <v>129</v>
      </c>
      <c r="H1382" s="75" t="s">
        <v>7</v>
      </c>
      <c r="I1382" s="75" t="s">
        <v>8</v>
      </c>
      <c r="J1382" s="75" t="s">
        <v>1967</v>
      </c>
    </row>
    <row r="1383" spans="1:10" ht="15" customHeight="1" x14ac:dyDescent="0.3">
      <c r="A1383" s="75" t="str">
        <f t="shared" si="172"/>
        <v>RB70/032,5</v>
      </c>
      <c r="B1383" s="101" t="s">
        <v>1889</v>
      </c>
      <c r="C1383" s="101" t="s">
        <v>1888</v>
      </c>
      <c r="D1383" s="102">
        <v>2.5</v>
      </c>
      <c r="E1383" s="101" t="s">
        <v>6</v>
      </c>
      <c r="F1383" s="102">
        <f t="shared" si="173"/>
        <v>2.5</v>
      </c>
      <c r="G1383" s="103">
        <v>222</v>
      </c>
      <c r="H1383" s="72" t="s">
        <v>7</v>
      </c>
      <c r="I1383" s="72" t="s">
        <v>8</v>
      </c>
      <c r="J1383" s="72" t="s">
        <v>1964</v>
      </c>
    </row>
    <row r="1384" spans="1:10" ht="15" customHeight="1" x14ac:dyDescent="0.3">
      <c r="A1384" s="75" t="str">
        <f t="shared" si="172"/>
        <v>RB32/012,5</v>
      </c>
      <c r="B1384" s="101" t="s">
        <v>1952</v>
      </c>
      <c r="C1384" s="101" t="s">
        <v>1951</v>
      </c>
      <c r="D1384" s="102">
        <v>2.5</v>
      </c>
      <c r="E1384" s="101" t="s">
        <v>6</v>
      </c>
      <c r="F1384" s="102">
        <f t="shared" si="173"/>
        <v>2.5</v>
      </c>
      <c r="G1384" s="103">
        <v>129</v>
      </c>
      <c r="H1384" s="75" t="s">
        <v>7</v>
      </c>
      <c r="I1384" s="75" t="s">
        <v>8</v>
      </c>
      <c r="J1384" s="75" t="s">
        <v>1961</v>
      </c>
    </row>
    <row r="1385" spans="1:10" ht="15" customHeight="1" x14ac:dyDescent="0.3">
      <c r="A1385" s="75" t="str">
        <f t="shared" si="172"/>
        <v>RB32/022,5</v>
      </c>
      <c r="B1385" s="101" t="s">
        <v>1949</v>
      </c>
      <c r="C1385" s="101" t="s">
        <v>1948</v>
      </c>
      <c r="D1385" s="102">
        <v>2.5</v>
      </c>
      <c r="E1385" s="101" t="s">
        <v>6</v>
      </c>
      <c r="F1385" s="102">
        <f t="shared" si="173"/>
        <v>2.5</v>
      </c>
      <c r="G1385" s="103">
        <v>129</v>
      </c>
      <c r="H1385" s="72" t="s">
        <v>7</v>
      </c>
      <c r="I1385" s="72" t="s">
        <v>8</v>
      </c>
      <c r="J1385" s="72" t="s">
        <v>7</v>
      </c>
    </row>
    <row r="1386" spans="1:10" ht="15" customHeight="1" x14ac:dyDescent="0.3">
      <c r="A1386" s="75" t="str">
        <f t="shared" si="172"/>
        <v>RB32/032,5</v>
      </c>
      <c r="B1386" s="101" t="s">
        <v>1946</v>
      </c>
      <c r="C1386" s="101" t="s">
        <v>1945</v>
      </c>
      <c r="D1386" s="102">
        <v>2.5</v>
      </c>
      <c r="E1386" s="101" t="s">
        <v>6</v>
      </c>
      <c r="F1386" s="102">
        <f t="shared" si="173"/>
        <v>2.5</v>
      </c>
      <c r="G1386" s="103">
        <v>129</v>
      </c>
      <c r="H1386" s="75" t="s">
        <v>7</v>
      </c>
      <c r="I1386" s="75" t="s">
        <v>8</v>
      </c>
      <c r="J1386" s="75" t="s">
        <v>7</v>
      </c>
    </row>
    <row r="1387" spans="1:10" ht="15" customHeight="1" x14ac:dyDescent="0.3">
      <c r="A1387" s="75" t="str">
        <f t="shared" si="172"/>
        <v>RB32/ch2,5</v>
      </c>
      <c r="B1387" s="101" t="s">
        <v>1943</v>
      </c>
      <c r="C1387" s="101" t="s">
        <v>1942</v>
      </c>
      <c r="D1387" s="102">
        <v>2.5</v>
      </c>
      <c r="E1387" s="101" t="s">
        <v>6</v>
      </c>
      <c r="F1387" s="102">
        <f t="shared" si="173"/>
        <v>2.5</v>
      </c>
      <c r="G1387" s="103">
        <v>195</v>
      </c>
      <c r="H1387" s="72" t="s">
        <v>7</v>
      </c>
      <c r="I1387" s="72" t="s">
        <v>8</v>
      </c>
      <c r="J1387" s="72" t="s">
        <v>7</v>
      </c>
    </row>
    <row r="1388" spans="1:10" ht="15" customHeight="1" x14ac:dyDescent="0.3">
      <c r="A1388" s="75" t="str">
        <f t="shared" si="172"/>
        <v>RB41/011</v>
      </c>
      <c r="B1388" s="101" t="s">
        <v>1908</v>
      </c>
      <c r="C1388" s="101" t="s">
        <v>1907</v>
      </c>
      <c r="D1388" s="102">
        <v>1</v>
      </c>
      <c r="E1388" s="101" t="s">
        <v>35</v>
      </c>
      <c r="F1388" s="102">
        <f t="shared" si="173"/>
        <v>1</v>
      </c>
      <c r="G1388" s="103">
        <v>13</v>
      </c>
      <c r="H1388" s="75" t="s">
        <v>7</v>
      </c>
      <c r="I1388" s="75" t="s">
        <v>8</v>
      </c>
      <c r="J1388" s="75" t="s">
        <v>7</v>
      </c>
    </row>
    <row r="1389" spans="1:10" ht="15" customHeight="1" x14ac:dyDescent="0.3">
      <c r="A1389" s="75" t="str">
        <f t="shared" si="172"/>
        <v>RB41/021</v>
      </c>
      <c r="B1389" s="101" t="s">
        <v>1905</v>
      </c>
      <c r="C1389" s="101" t="s">
        <v>1904</v>
      </c>
      <c r="D1389" s="102">
        <v>1</v>
      </c>
      <c r="E1389" s="101" t="s">
        <v>35</v>
      </c>
      <c r="F1389" s="102">
        <f t="shared" si="173"/>
        <v>1</v>
      </c>
      <c r="G1389" s="103">
        <v>13</v>
      </c>
      <c r="H1389" s="72" t="s">
        <v>7</v>
      </c>
      <c r="I1389" s="72" t="s">
        <v>8</v>
      </c>
      <c r="J1389" s="72" t="s">
        <v>1950</v>
      </c>
    </row>
    <row r="1390" spans="1:10" ht="15" customHeight="1" x14ac:dyDescent="0.3">
      <c r="A1390" s="75" t="str">
        <f t="shared" si="172"/>
        <v>RB41/031</v>
      </c>
      <c r="B1390" s="101" t="s">
        <v>1903</v>
      </c>
      <c r="C1390" s="101" t="s">
        <v>1902</v>
      </c>
      <c r="D1390" s="102">
        <v>1</v>
      </c>
      <c r="E1390" s="101" t="s">
        <v>35</v>
      </c>
      <c r="F1390" s="102">
        <f t="shared" si="173"/>
        <v>1</v>
      </c>
      <c r="G1390" s="103">
        <v>13</v>
      </c>
      <c r="H1390" s="75" t="s">
        <v>7</v>
      </c>
      <c r="I1390" s="75" t="s">
        <v>8</v>
      </c>
      <c r="J1390" s="75" t="s">
        <v>1947</v>
      </c>
    </row>
    <row r="1391" spans="1:10" ht="15" customHeight="1" x14ac:dyDescent="0.3">
      <c r="A1391" s="75" t="str">
        <f t="shared" si="172"/>
        <v>RB41/ch1</v>
      </c>
      <c r="B1391" s="101" t="s">
        <v>1898</v>
      </c>
      <c r="C1391" s="101" t="s">
        <v>1897</v>
      </c>
      <c r="D1391" s="102">
        <v>1</v>
      </c>
      <c r="E1391" s="101" t="s">
        <v>35</v>
      </c>
      <c r="F1391" s="102">
        <f t="shared" si="173"/>
        <v>1</v>
      </c>
      <c r="G1391" s="103">
        <v>13</v>
      </c>
      <c r="H1391" s="72" t="s">
        <v>7</v>
      </c>
      <c r="I1391" s="72" t="s">
        <v>8</v>
      </c>
      <c r="J1391" s="72" t="s">
        <v>1944</v>
      </c>
    </row>
    <row r="1392" spans="1:10" ht="15" customHeight="1" x14ac:dyDescent="0.3">
      <c r="A1392" s="75" t="str">
        <f t="shared" si="172"/>
        <v>RB41/561</v>
      </c>
      <c r="B1392" s="101" t="s">
        <v>1900</v>
      </c>
      <c r="C1392" s="101" t="s">
        <v>1899</v>
      </c>
      <c r="D1392" s="102">
        <v>1</v>
      </c>
      <c r="E1392" s="101" t="s">
        <v>35</v>
      </c>
      <c r="F1392" s="102">
        <f t="shared" si="173"/>
        <v>1</v>
      </c>
      <c r="G1392" s="103">
        <v>13</v>
      </c>
      <c r="H1392" s="75" t="s">
        <v>7</v>
      </c>
      <c r="I1392" s="75" t="s">
        <v>8</v>
      </c>
      <c r="J1392" s="75" t="s">
        <v>1941</v>
      </c>
    </row>
    <row r="1393" spans="1:10" ht="15" customHeight="1" x14ac:dyDescent="0.3">
      <c r="A1393" s="75" t="str">
        <f t="shared" si="172"/>
        <v>RB05/012,5</v>
      </c>
      <c r="B1393" s="101" t="s">
        <v>2141</v>
      </c>
      <c r="C1393" s="101" t="s">
        <v>2140</v>
      </c>
      <c r="D1393" s="102">
        <v>2.5</v>
      </c>
      <c r="E1393" s="101" t="s">
        <v>6</v>
      </c>
      <c r="F1393" s="102">
        <f t="shared" si="173"/>
        <v>2.5</v>
      </c>
      <c r="G1393" s="103">
        <v>144</v>
      </c>
      <c r="H1393" s="72" t="s">
        <v>7</v>
      </c>
      <c r="I1393" s="72" t="s">
        <v>8</v>
      </c>
      <c r="J1393" s="72" t="s">
        <v>1938</v>
      </c>
    </row>
    <row r="1394" spans="1:10" ht="15" customHeight="1" x14ac:dyDescent="0.3">
      <c r="A1394" s="75" t="str">
        <f t="shared" si="172"/>
        <v>RB05/022,5</v>
      </c>
      <c r="B1394" s="101" t="s">
        <v>2138</v>
      </c>
      <c r="C1394" s="101" t="s">
        <v>2137</v>
      </c>
      <c r="D1394" s="102">
        <v>2.5</v>
      </c>
      <c r="E1394" s="101" t="s">
        <v>6</v>
      </c>
      <c r="F1394" s="102">
        <f t="shared" si="173"/>
        <v>2.5</v>
      </c>
      <c r="G1394" s="103">
        <v>144</v>
      </c>
      <c r="H1394" s="75" t="s">
        <v>7</v>
      </c>
      <c r="I1394" s="75" t="s">
        <v>8</v>
      </c>
      <c r="J1394" s="75" t="s">
        <v>1935</v>
      </c>
    </row>
    <row r="1395" spans="1:10" ht="15" customHeight="1" x14ac:dyDescent="0.3">
      <c r="A1395" s="75" t="str">
        <f t="shared" si="172"/>
        <v>RB05/032,5</v>
      </c>
      <c r="B1395" s="101" t="s">
        <v>2135</v>
      </c>
      <c r="C1395" s="101" t="s">
        <v>2134</v>
      </c>
      <c r="D1395" s="102">
        <v>2.5</v>
      </c>
      <c r="E1395" s="101" t="s">
        <v>6</v>
      </c>
      <c r="F1395" s="102">
        <f t="shared" si="173"/>
        <v>2.5</v>
      </c>
      <c r="G1395" s="103">
        <v>144</v>
      </c>
      <c r="H1395" s="72" t="s">
        <v>7</v>
      </c>
      <c r="I1395" s="72" t="s">
        <v>8</v>
      </c>
      <c r="J1395" s="72" t="s">
        <v>1932</v>
      </c>
    </row>
    <row r="1396" spans="1:10" ht="15" customHeight="1" x14ac:dyDescent="0.3">
      <c r="A1396" s="75" t="str">
        <f t="shared" si="172"/>
        <v>RB05/ch2,5</v>
      </c>
      <c r="B1396" s="101" t="s">
        <v>2132</v>
      </c>
      <c r="C1396" s="101" t="s">
        <v>2131</v>
      </c>
      <c r="D1396" s="102">
        <v>2.5</v>
      </c>
      <c r="E1396" s="101" t="s">
        <v>6</v>
      </c>
      <c r="F1396" s="102">
        <f t="shared" si="173"/>
        <v>2.5</v>
      </c>
      <c r="G1396" s="103">
        <v>215</v>
      </c>
      <c r="H1396" s="75" t="s">
        <v>7</v>
      </c>
      <c r="I1396" s="75" t="s">
        <v>8</v>
      </c>
      <c r="J1396" s="75" t="s">
        <v>1929</v>
      </c>
    </row>
    <row r="1397" spans="1:10" ht="15" customHeight="1" x14ac:dyDescent="0.3">
      <c r="A1397" s="75" t="str">
        <f t="shared" si="172"/>
        <v>RB13/012,5</v>
      </c>
      <c r="B1397" s="101" t="s">
        <v>2088</v>
      </c>
      <c r="C1397" s="101" t="s">
        <v>2087</v>
      </c>
      <c r="D1397" s="102">
        <v>2.5</v>
      </c>
      <c r="E1397" s="101" t="s">
        <v>6</v>
      </c>
      <c r="F1397" s="102">
        <f t="shared" si="173"/>
        <v>2.5</v>
      </c>
      <c r="G1397" s="103">
        <v>116</v>
      </c>
      <c r="H1397" s="72" t="s">
        <v>7</v>
      </c>
      <c r="I1397" s="72" t="s">
        <v>8</v>
      </c>
      <c r="J1397" s="72" t="s">
        <v>1926</v>
      </c>
    </row>
    <row r="1398" spans="1:10" ht="15" customHeight="1" x14ac:dyDescent="0.3">
      <c r="A1398" s="75" t="str">
        <f t="shared" si="172"/>
        <v>RB13/022,5</v>
      </c>
      <c r="B1398" s="101" t="s">
        <v>2085</v>
      </c>
      <c r="C1398" s="101" t="s">
        <v>2084</v>
      </c>
      <c r="D1398" s="102">
        <v>2.5</v>
      </c>
      <c r="E1398" s="101" t="s">
        <v>6</v>
      </c>
      <c r="F1398" s="102">
        <f t="shared" si="173"/>
        <v>2.5</v>
      </c>
      <c r="G1398" s="103">
        <v>116</v>
      </c>
      <c r="H1398" s="75" t="s">
        <v>7</v>
      </c>
      <c r="I1398" s="75" t="s">
        <v>8</v>
      </c>
      <c r="J1398" s="75" t="s">
        <v>7</v>
      </c>
    </row>
    <row r="1399" spans="1:10" ht="15" customHeight="1" x14ac:dyDescent="0.3">
      <c r="A1399" s="75" t="str">
        <f t="shared" si="172"/>
        <v>RB13/032,5</v>
      </c>
      <c r="B1399" s="101" t="s">
        <v>2082</v>
      </c>
      <c r="C1399" s="101" t="s">
        <v>2081</v>
      </c>
      <c r="D1399" s="102">
        <v>2.5</v>
      </c>
      <c r="E1399" s="101" t="s">
        <v>6</v>
      </c>
      <c r="F1399" s="102">
        <f t="shared" si="173"/>
        <v>2.5</v>
      </c>
      <c r="G1399" s="103">
        <v>116</v>
      </c>
      <c r="H1399" s="72" t="s">
        <v>7</v>
      </c>
      <c r="I1399" s="72" t="s">
        <v>8</v>
      </c>
      <c r="J1399" s="72" t="s">
        <v>1921</v>
      </c>
    </row>
    <row r="1400" spans="1:10" ht="15" customHeight="1" x14ac:dyDescent="0.3">
      <c r="A1400" s="75" t="str">
        <f t="shared" si="172"/>
        <v>RB13/ch2,5</v>
      </c>
      <c r="B1400" s="101" t="s">
        <v>2077</v>
      </c>
      <c r="C1400" s="101" t="s">
        <v>2076</v>
      </c>
      <c r="D1400" s="102">
        <v>2.5</v>
      </c>
      <c r="E1400" s="101" t="s">
        <v>6</v>
      </c>
      <c r="F1400" s="102">
        <f t="shared" si="173"/>
        <v>2.5</v>
      </c>
      <c r="G1400" s="103">
        <v>327</v>
      </c>
      <c r="H1400" s="75" t="s">
        <v>7</v>
      </c>
      <c r="I1400" s="75" t="s">
        <v>8</v>
      </c>
      <c r="J1400" s="75" t="s">
        <v>7</v>
      </c>
    </row>
    <row r="1401" spans="1:10" ht="15" customHeight="1" x14ac:dyDescent="0.3">
      <c r="A1401" s="75" t="str">
        <f t="shared" si="172"/>
        <v>RB13/Al2,5</v>
      </c>
      <c r="B1401" s="101" t="s">
        <v>2080</v>
      </c>
      <c r="C1401" s="101" t="s">
        <v>2079</v>
      </c>
      <c r="D1401" s="102">
        <v>2.5</v>
      </c>
      <c r="E1401" s="101" t="s">
        <v>6</v>
      </c>
      <c r="F1401" s="102">
        <f t="shared" si="173"/>
        <v>2.5</v>
      </c>
      <c r="G1401" s="103">
        <v>327</v>
      </c>
      <c r="H1401" s="72" t="s">
        <v>7</v>
      </c>
      <c r="I1401" s="72" t="s">
        <v>8</v>
      </c>
      <c r="J1401" s="72" t="s">
        <v>7</v>
      </c>
    </row>
    <row r="1402" spans="1:10" ht="15" customHeight="1" x14ac:dyDescent="0.3">
      <c r="A1402" s="75" t="str">
        <f t="shared" si="172"/>
        <v>RB15/012,5</v>
      </c>
      <c r="B1402" s="101" t="s">
        <v>2072</v>
      </c>
      <c r="C1402" s="101" t="s">
        <v>2071</v>
      </c>
      <c r="D1402" s="102">
        <v>2.5</v>
      </c>
      <c r="E1402" s="101" t="s">
        <v>6</v>
      </c>
      <c r="F1402" s="102">
        <f t="shared" si="173"/>
        <v>2.5</v>
      </c>
      <c r="G1402" s="103">
        <v>90</v>
      </c>
      <c r="H1402" s="75" t="s">
        <v>7</v>
      </c>
      <c r="I1402" s="75" t="s">
        <v>8</v>
      </c>
      <c r="J1402" s="75" t="s">
        <v>7</v>
      </c>
    </row>
    <row r="1403" spans="1:10" ht="15" customHeight="1" x14ac:dyDescent="0.3">
      <c r="A1403" s="75" t="str">
        <f t="shared" si="172"/>
        <v>RB15/022,5</v>
      </c>
      <c r="B1403" s="101" t="s">
        <v>2070</v>
      </c>
      <c r="C1403" s="101" t="s">
        <v>2069</v>
      </c>
      <c r="D1403" s="102">
        <v>2.5</v>
      </c>
      <c r="E1403" s="101" t="s">
        <v>6</v>
      </c>
      <c r="F1403" s="102">
        <f t="shared" si="173"/>
        <v>2.5</v>
      </c>
      <c r="G1403" s="103">
        <v>90</v>
      </c>
      <c r="H1403" s="72" t="s">
        <v>7</v>
      </c>
      <c r="I1403" s="72" t="s">
        <v>8</v>
      </c>
      <c r="J1403" s="72" t="s">
        <v>7</v>
      </c>
    </row>
    <row r="1404" spans="1:10" ht="15" customHeight="1" x14ac:dyDescent="0.3">
      <c r="A1404" s="75" t="str">
        <f t="shared" si="172"/>
        <v>RB15/032,5</v>
      </c>
      <c r="B1404" s="101" t="s">
        <v>2066</v>
      </c>
      <c r="C1404" s="101" t="s">
        <v>2065</v>
      </c>
      <c r="D1404" s="102">
        <v>2.5</v>
      </c>
      <c r="E1404" s="101" t="s">
        <v>6</v>
      </c>
      <c r="F1404" s="102">
        <f t="shared" si="173"/>
        <v>2.5</v>
      </c>
      <c r="G1404" s="103">
        <v>90</v>
      </c>
      <c r="H1404" s="75" t="s">
        <v>7</v>
      </c>
      <c r="I1404" s="75" t="s">
        <v>8</v>
      </c>
      <c r="J1404" s="75" t="s">
        <v>7</v>
      </c>
    </row>
    <row r="1405" spans="1:10" ht="15" customHeight="1" x14ac:dyDescent="0.3">
      <c r="A1405" s="75" t="str">
        <f t="shared" si="172"/>
        <v>RB15/ch2,5</v>
      </c>
      <c r="B1405" s="101" t="s">
        <v>2051</v>
      </c>
      <c r="C1405" s="101" t="s">
        <v>2050</v>
      </c>
      <c r="D1405" s="102">
        <v>2.5</v>
      </c>
      <c r="E1405" s="101" t="s">
        <v>6</v>
      </c>
      <c r="F1405" s="102">
        <f t="shared" si="173"/>
        <v>2.5</v>
      </c>
      <c r="G1405" s="103">
        <v>109</v>
      </c>
      <c r="H1405" s="72" t="s">
        <v>7</v>
      </c>
      <c r="I1405" s="72" t="s">
        <v>8</v>
      </c>
      <c r="J1405" s="72" t="s">
        <v>7</v>
      </c>
    </row>
    <row r="1406" spans="1:10" ht="15" customHeight="1" x14ac:dyDescent="0.3">
      <c r="A1406" s="75" t="str">
        <f t="shared" si="172"/>
        <v>RB15/562,5</v>
      </c>
      <c r="B1406" s="101" t="s">
        <v>2064</v>
      </c>
      <c r="C1406" s="101" t="s">
        <v>2063</v>
      </c>
      <c r="D1406" s="102">
        <v>2.5</v>
      </c>
      <c r="E1406" s="101" t="s">
        <v>6</v>
      </c>
      <c r="F1406" s="102">
        <f t="shared" si="173"/>
        <v>2.5</v>
      </c>
      <c r="G1406" s="103">
        <v>109</v>
      </c>
      <c r="H1406" s="75" t="s">
        <v>7</v>
      </c>
      <c r="I1406" s="75" t="s">
        <v>8</v>
      </c>
      <c r="J1406" s="75" t="s">
        <v>1906</v>
      </c>
    </row>
    <row r="1407" spans="1:10" ht="15" customHeight="1" x14ac:dyDescent="0.3">
      <c r="A1407" s="75" t="str">
        <f t="shared" si="172"/>
        <v>RB15/F1732,5</v>
      </c>
      <c r="B1407" s="101" t="s">
        <v>2057</v>
      </c>
      <c r="C1407" s="101" t="s">
        <v>2056</v>
      </c>
      <c r="D1407" s="102">
        <v>2.5</v>
      </c>
      <c r="E1407" s="101" t="s">
        <v>6</v>
      </c>
      <c r="F1407" s="102">
        <f t="shared" si="173"/>
        <v>2.5</v>
      </c>
      <c r="G1407" s="103">
        <v>109</v>
      </c>
      <c r="H1407" s="72" t="s">
        <v>7</v>
      </c>
      <c r="I1407" s="72" t="s">
        <v>8</v>
      </c>
      <c r="J1407" s="72" t="s">
        <v>7</v>
      </c>
    </row>
    <row r="1408" spans="1:10" ht="15" customHeight="1" x14ac:dyDescent="0.3">
      <c r="A1408" s="75" t="str">
        <f t="shared" si="172"/>
        <v>RB15/F2242,5</v>
      </c>
      <c r="B1408" s="101" t="s">
        <v>2053</v>
      </c>
      <c r="C1408" s="101" t="s">
        <v>2052</v>
      </c>
      <c r="D1408" s="102">
        <v>2.5</v>
      </c>
      <c r="E1408" s="101" t="s">
        <v>6</v>
      </c>
      <c r="F1408" s="102">
        <f t="shared" si="173"/>
        <v>2.5</v>
      </c>
      <c r="G1408" s="103">
        <v>109</v>
      </c>
      <c r="H1408" s="75" t="s">
        <v>7</v>
      </c>
      <c r="I1408" s="75" t="s">
        <v>8</v>
      </c>
      <c r="J1408" s="75" t="s">
        <v>1901</v>
      </c>
    </row>
    <row r="1409" spans="1:10" ht="15" customHeight="1" x14ac:dyDescent="0.3">
      <c r="A1409" s="75" t="str">
        <f t="shared" si="172"/>
        <v>RB15/F1792,5</v>
      </c>
      <c r="B1409" s="101" t="s">
        <v>2055</v>
      </c>
      <c r="C1409" s="101" t="s">
        <v>2054</v>
      </c>
      <c r="D1409" s="102">
        <v>2.5</v>
      </c>
      <c r="E1409" s="101" t="s">
        <v>6</v>
      </c>
      <c r="F1409" s="102">
        <f t="shared" si="173"/>
        <v>2.5</v>
      </c>
      <c r="G1409" s="103">
        <v>109</v>
      </c>
      <c r="H1409" s="72" t="s">
        <v>7</v>
      </c>
      <c r="I1409" s="72" t="s">
        <v>8</v>
      </c>
      <c r="J1409" s="72" t="s">
        <v>7</v>
      </c>
    </row>
    <row r="1410" spans="1:10" ht="15" customHeight="1" x14ac:dyDescent="0.3">
      <c r="A1410" s="75" t="str">
        <f t="shared" si="172"/>
        <v>RB15/Al2,5</v>
      </c>
      <c r="B1410" s="101" t="s">
        <v>2062</v>
      </c>
      <c r="C1410" s="101" t="s">
        <v>2061</v>
      </c>
      <c r="D1410" s="102">
        <v>2.5</v>
      </c>
      <c r="E1410" s="101" t="s">
        <v>6</v>
      </c>
      <c r="F1410" s="102">
        <f t="shared" si="173"/>
        <v>2.5</v>
      </c>
      <c r="G1410" s="103">
        <v>247</v>
      </c>
      <c r="H1410" s="75" t="s">
        <v>7</v>
      </c>
      <c r="I1410" s="75" t="s">
        <v>8</v>
      </c>
      <c r="J1410" s="75" t="s">
        <v>7</v>
      </c>
    </row>
    <row r="1411" spans="1:10" ht="15" customHeight="1" x14ac:dyDescent="0.3">
      <c r="A1411" s="75" t="str">
        <f t="shared" si="172"/>
        <v>RB3C/011</v>
      </c>
      <c r="B1411" s="101" t="s">
        <v>1918</v>
      </c>
      <c r="C1411" s="101" t="s">
        <v>1917</v>
      </c>
      <c r="D1411" s="102">
        <v>1</v>
      </c>
      <c r="E1411" s="101" t="s">
        <v>1344</v>
      </c>
      <c r="F1411" s="102">
        <f t="shared" si="173"/>
        <v>1</v>
      </c>
      <c r="G1411" s="103">
        <v>43</v>
      </c>
      <c r="H1411" s="72" t="s">
        <v>7</v>
      </c>
      <c r="I1411" s="72" t="s">
        <v>8</v>
      </c>
      <c r="J1411" s="72" t="s">
        <v>7</v>
      </c>
    </row>
    <row r="1412" spans="1:10" ht="15" customHeight="1" x14ac:dyDescent="0.3">
      <c r="A1412" s="75" t="str">
        <f t="shared" si="172"/>
        <v>RB03/ch2,5</v>
      </c>
      <c r="B1412" s="101" t="s">
        <v>2155</v>
      </c>
      <c r="C1412" s="101" t="s">
        <v>2154</v>
      </c>
      <c r="D1412" s="102">
        <v>2.5</v>
      </c>
      <c r="E1412" s="101" t="s">
        <v>6</v>
      </c>
      <c r="F1412" s="102">
        <f t="shared" si="173"/>
        <v>2.5</v>
      </c>
      <c r="G1412" s="103">
        <v>468</v>
      </c>
      <c r="H1412" s="75" t="s">
        <v>7</v>
      </c>
      <c r="I1412" s="75" t="s">
        <v>8</v>
      </c>
      <c r="J1412" s="75" t="s">
        <v>1892</v>
      </c>
    </row>
    <row r="1413" spans="1:10" ht="15" customHeight="1" x14ac:dyDescent="0.3">
      <c r="A1413" s="75" t="str">
        <f t="shared" si="172"/>
        <v>RB04/ch2,5</v>
      </c>
      <c r="B1413" s="101" t="s">
        <v>2143</v>
      </c>
      <c r="C1413" s="101" t="s">
        <v>2142</v>
      </c>
      <c r="D1413" s="102">
        <v>2.5</v>
      </c>
      <c r="E1413" s="101" t="s">
        <v>6</v>
      </c>
      <c r="F1413" s="102">
        <f t="shared" si="173"/>
        <v>2.5</v>
      </c>
      <c r="G1413" s="103">
        <v>818</v>
      </c>
      <c r="H1413" s="72" t="s">
        <v>7</v>
      </c>
      <c r="I1413" s="72" t="s">
        <v>8</v>
      </c>
      <c r="J1413" s="72" t="s">
        <v>7</v>
      </c>
    </row>
    <row r="1414" spans="1:10" ht="15" customHeight="1" x14ac:dyDescent="0.3">
      <c r="A1414" s="75" t="str">
        <f t="shared" si="172"/>
        <v>RB3D/031</v>
      </c>
      <c r="B1414" s="101" t="s">
        <v>1910</v>
      </c>
      <c r="C1414" s="101" t="s">
        <v>1909</v>
      </c>
      <c r="D1414" s="102">
        <v>1</v>
      </c>
      <c r="E1414" s="101" t="s">
        <v>1344</v>
      </c>
      <c r="F1414" s="102">
        <f t="shared" si="173"/>
        <v>1</v>
      </c>
      <c r="G1414" s="103">
        <v>44</v>
      </c>
      <c r="H1414" s="75" t="s">
        <v>7</v>
      </c>
      <c r="I1414" s="75" t="s">
        <v>8</v>
      </c>
      <c r="J1414" s="75" t="s">
        <v>1887</v>
      </c>
    </row>
    <row r="1415" spans="1:10" ht="15" customHeight="1" x14ac:dyDescent="0.3">
      <c r="A1415" s="75" t="str">
        <f t="shared" ref="A1415:A1478" si="174">_xlfn.CONCAT(B1415,F1415)</f>
        <v>RB13/Ne2,5</v>
      </c>
      <c r="B1415" s="101" t="s">
        <v>2074</v>
      </c>
      <c r="C1415" s="101" t="s">
        <v>2073</v>
      </c>
      <c r="D1415" s="102">
        <v>2.5</v>
      </c>
      <c r="E1415" s="101" t="s">
        <v>6</v>
      </c>
      <c r="F1415" s="102">
        <f t="shared" si="173"/>
        <v>2.5</v>
      </c>
      <c r="G1415" s="103">
        <v>536</v>
      </c>
      <c r="H1415" s="72" t="s">
        <v>7</v>
      </c>
      <c r="I1415" s="72" t="s">
        <v>8</v>
      </c>
      <c r="J1415" s="72" t="s">
        <v>7</v>
      </c>
    </row>
    <row r="1416" spans="1:10" ht="15" customHeight="1" x14ac:dyDescent="0.3">
      <c r="A1416" s="75" t="str">
        <f t="shared" si="174"/>
        <v>RB15/Ne2,5</v>
      </c>
      <c r="B1416" s="101" t="s">
        <v>2040</v>
      </c>
      <c r="C1416" s="101" t="s">
        <v>2039</v>
      </c>
      <c r="D1416" s="102">
        <v>2.5</v>
      </c>
      <c r="E1416" s="101" t="s">
        <v>6</v>
      </c>
      <c r="F1416" s="102">
        <f t="shared" si="173"/>
        <v>2.5</v>
      </c>
      <c r="G1416" s="103">
        <v>320</v>
      </c>
      <c r="H1416" s="75" t="s">
        <v>7</v>
      </c>
      <c r="I1416" s="75" t="s">
        <v>8</v>
      </c>
      <c r="J1416" s="75" t="s">
        <v>1882</v>
      </c>
    </row>
    <row r="1417" spans="1:10" ht="15" customHeight="1" x14ac:dyDescent="0.3">
      <c r="A1417" s="75" t="str">
        <f t="shared" si="174"/>
        <v>RB25/011</v>
      </c>
      <c r="B1417" s="101" t="s">
        <v>2007</v>
      </c>
      <c r="C1417" s="101" t="s">
        <v>2006</v>
      </c>
      <c r="D1417" s="102">
        <v>1</v>
      </c>
      <c r="E1417" s="101" t="s">
        <v>35</v>
      </c>
      <c r="F1417" s="102">
        <f t="shared" si="173"/>
        <v>1</v>
      </c>
      <c r="G1417" s="103">
        <v>33</v>
      </c>
      <c r="H1417" s="72" t="s">
        <v>7</v>
      </c>
      <c r="I1417" s="72" t="s">
        <v>8</v>
      </c>
      <c r="J1417" s="72" t="s">
        <v>1879</v>
      </c>
    </row>
    <row r="1418" spans="1:10" ht="15" customHeight="1" x14ac:dyDescent="0.3">
      <c r="A1418" s="75" t="str">
        <f t="shared" si="174"/>
        <v>RB11/632,5</v>
      </c>
      <c r="B1418" s="101" t="s">
        <v>2115</v>
      </c>
      <c r="C1418" s="101" t="s">
        <v>2114</v>
      </c>
      <c r="D1418" s="102">
        <v>2.5</v>
      </c>
      <c r="E1418" s="101" t="s">
        <v>6</v>
      </c>
      <c r="F1418" s="102">
        <f t="shared" si="173"/>
        <v>2.5</v>
      </c>
      <c r="G1418" s="103">
        <v>93</v>
      </c>
      <c r="H1418" s="75" t="s">
        <v>7</v>
      </c>
      <c r="I1418" s="75" t="s">
        <v>8</v>
      </c>
      <c r="J1418" s="75" t="s">
        <v>7</v>
      </c>
    </row>
    <row r="1419" spans="1:10" ht="15" customHeight="1" x14ac:dyDescent="0.3">
      <c r="A1419" s="75" t="str">
        <f t="shared" si="174"/>
        <v>RB12/631</v>
      </c>
      <c r="B1419" s="101" t="s">
        <v>2093</v>
      </c>
      <c r="C1419" s="101" t="s">
        <v>2092</v>
      </c>
      <c r="D1419" s="102">
        <v>1</v>
      </c>
      <c r="E1419" s="101" t="s">
        <v>35</v>
      </c>
      <c r="F1419" s="102">
        <f t="shared" si="173"/>
        <v>1</v>
      </c>
      <c r="G1419" s="103">
        <v>33</v>
      </c>
      <c r="H1419" s="72" t="s">
        <v>7</v>
      </c>
      <c r="I1419" s="72" t="s">
        <v>8</v>
      </c>
      <c r="J1419" s="72" t="s">
        <v>7</v>
      </c>
    </row>
    <row r="1420" spans="1:10" ht="15" customHeight="1" x14ac:dyDescent="0.3">
      <c r="A1420" s="75" t="str">
        <f t="shared" si="174"/>
        <v>RB19/Mo1</v>
      </c>
      <c r="B1420" s="101" t="s">
        <v>2032</v>
      </c>
      <c r="C1420" s="101" t="s">
        <v>2031</v>
      </c>
      <c r="D1420" s="102">
        <v>1</v>
      </c>
      <c r="E1420" s="101" t="s">
        <v>35</v>
      </c>
      <c r="F1420" s="102">
        <f t="shared" si="173"/>
        <v>1</v>
      </c>
      <c r="G1420" s="103">
        <v>375</v>
      </c>
      <c r="H1420" s="75" t="s">
        <v>7</v>
      </c>
      <c r="I1420" s="75" t="s">
        <v>8</v>
      </c>
      <c r="J1420" s="75" t="s">
        <v>7</v>
      </c>
    </row>
    <row r="1421" spans="1:10" ht="15" customHeight="1" x14ac:dyDescent="0.3">
      <c r="A1421" s="75" t="str">
        <f t="shared" si="174"/>
        <v>RB03/02Z2,5</v>
      </c>
      <c r="B1421" s="101" t="s">
        <v>2157</v>
      </c>
      <c r="C1421" s="101" t="s">
        <v>2156</v>
      </c>
      <c r="D1421" s="102">
        <v>2.5</v>
      </c>
      <c r="E1421" s="101" t="s">
        <v>6</v>
      </c>
      <c r="F1421" s="102">
        <f t="shared" si="173"/>
        <v>2.5</v>
      </c>
      <c r="G1421" s="103">
        <v>468</v>
      </c>
      <c r="H1421" s="72" t="s">
        <v>7</v>
      </c>
      <c r="I1421" s="72" t="s">
        <v>8</v>
      </c>
      <c r="J1421" s="72" t="s">
        <v>1870</v>
      </c>
    </row>
    <row r="1422" spans="1:10" ht="15" customHeight="1" x14ac:dyDescent="0.3">
      <c r="A1422" s="75" t="str">
        <f t="shared" si="174"/>
        <v>RB15/02Z2,5</v>
      </c>
      <c r="B1422" s="101" t="s">
        <v>2068</v>
      </c>
      <c r="C1422" s="101" t="s">
        <v>2067</v>
      </c>
      <c r="D1422" s="102">
        <v>2.5</v>
      </c>
      <c r="E1422" s="101" t="s">
        <v>6</v>
      </c>
      <c r="F1422" s="102">
        <f t="shared" si="173"/>
        <v>2.5</v>
      </c>
      <c r="G1422" s="103">
        <v>90</v>
      </c>
      <c r="H1422" s="75" t="s">
        <v>7</v>
      </c>
      <c r="I1422" s="75" t="s">
        <v>8</v>
      </c>
      <c r="J1422" s="75" t="s">
        <v>1867</v>
      </c>
    </row>
    <row r="1423" spans="1:10" ht="15" customHeight="1" x14ac:dyDescent="0.3">
      <c r="A1423" s="75" t="str">
        <f t="shared" si="174"/>
        <v>RB30/02Z2,5</v>
      </c>
      <c r="B1423" s="101" t="s">
        <v>1999</v>
      </c>
      <c r="C1423" s="101" t="s">
        <v>1998</v>
      </c>
      <c r="D1423" s="102">
        <v>2.5</v>
      </c>
      <c r="E1423" s="101" t="s">
        <v>6</v>
      </c>
      <c r="F1423" s="102">
        <f t="shared" si="173"/>
        <v>2.5</v>
      </c>
      <c r="G1423" s="103">
        <v>250</v>
      </c>
      <c r="H1423" s="72" t="s">
        <v>7</v>
      </c>
      <c r="I1423" s="72" t="s">
        <v>8</v>
      </c>
      <c r="J1423" s="72" t="s">
        <v>1864</v>
      </c>
    </row>
    <row r="1424" spans="1:10" ht="15" customHeight="1" x14ac:dyDescent="0.3">
      <c r="A1424" s="75" t="str">
        <f t="shared" si="174"/>
        <v>RB70/02Z2,5</v>
      </c>
      <c r="B1424" s="101" t="s">
        <v>1891</v>
      </c>
      <c r="C1424" s="101" t="s">
        <v>1890</v>
      </c>
      <c r="D1424" s="102">
        <v>2.5</v>
      </c>
      <c r="E1424" s="101" t="s">
        <v>6</v>
      </c>
      <c r="F1424" s="102">
        <f t="shared" si="173"/>
        <v>2.5</v>
      </c>
      <c r="G1424" s="103">
        <v>222</v>
      </c>
      <c r="H1424" s="75" t="s">
        <v>7</v>
      </c>
      <c r="I1424" s="75" t="s">
        <v>8</v>
      </c>
      <c r="J1424" s="75" t="s">
        <v>1861</v>
      </c>
    </row>
    <row r="1425" spans="1:10" ht="15" customHeight="1" x14ac:dyDescent="0.3">
      <c r="A1425" s="75" t="str">
        <f t="shared" si="174"/>
        <v>RB3C/021</v>
      </c>
      <c r="B1425" s="101" t="s">
        <v>1916</v>
      </c>
      <c r="C1425" s="101" t="s">
        <v>1915</v>
      </c>
      <c r="D1425" s="102">
        <v>1</v>
      </c>
      <c r="E1425" s="101" t="s">
        <v>1344</v>
      </c>
      <c r="F1425" s="102">
        <f t="shared" si="173"/>
        <v>1</v>
      </c>
      <c r="G1425" s="103">
        <v>43</v>
      </c>
      <c r="H1425" s="72" t="s">
        <v>7</v>
      </c>
      <c r="I1425" s="72" t="s">
        <v>8</v>
      </c>
      <c r="J1425" s="72" t="s">
        <v>1858</v>
      </c>
    </row>
    <row r="1426" spans="1:10" ht="15" customHeight="1" x14ac:dyDescent="0.3">
      <c r="A1426" s="75" t="str">
        <f t="shared" si="174"/>
        <v>RB3C/031</v>
      </c>
      <c r="B1426" s="101" t="s">
        <v>1914</v>
      </c>
      <c r="C1426" s="101" t="s">
        <v>1913</v>
      </c>
      <c r="D1426" s="102">
        <v>1</v>
      </c>
      <c r="E1426" s="101" t="s">
        <v>1344</v>
      </c>
      <c r="F1426" s="102">
        <f t="shared" si="173"/>
        <v>1</v>
      </c>
      <c r="G1426" s="103">
        <v>43</v>
      </c>
      <c r="H1426" s="75" t="s">
        <v>7</v>
      </c>
      <c r="I1426" s="75" t="s">
        <v>8</v>
      </c>
      <c r="J1426" s="75" t="s">
        <v>1855</v>
      </c>
    </row>
    <row r="1427" spans="1:10" ht="15" customHeight="1" x14ac:dyDescent="0.3">
      <c r="A1427" s="75" t="str">
        <f t="shared" si="174"/>
        <v>RB04/022,5</v>
      </c>
      <c r="B1427" s="101" t="s">
        <v>2145</v>
      </c>
      <c r="C1427" s="101" t="s">
        <v>2144</v>
      </c>
      <c r="D1427" s="102">
        <v>2.5</v>
      </c>
      <c r="E1427" s="101" t="s">
        <v>6</v>
      </c>
      <c r="F1427" s="102">
        <f t="shared" si="173"/>
        <v>2.5</v>
      </c>
      <c r="G1427" s="103">
        <v>898</v>
      </c>
      <c r="H1427" s="72" t="s">
        <v>7</v>
      </c>
      <c r="I1427" s="72" t="s">
        <v>8</v>
      </c>
      <c r="J1427" s="72" t="s">
        <v>1852</v>
      </c>
    </row>
    <row r="1428" spans="1:10" ht="15" customHeight="1" x14ac:dyDescent="0.3">
      <c r="A1428" s="75" t="str">
        <f t="shared" si="174"/>
        <v>RB3D/021</v>
      </c>
      <c r="B1428" s="101" t="s">
        <v>1912</v>
      </c>
      <c r="C1428" s="101" t="s">
        <v>1911</v>
      </c>
      <c r="D1428" s="102">
        <v>1</v>
      </c>
      <c r="E1428" s="101" t="s">
        <v>1344</v>
      </c>
      <c r="F1428" s="102">
        <f t="shared" si="173"/>
        <v>1</v>
      </c>
      <c r="G1428" s="103">
        <v>44</v>
      </c>
      <c r="H1428" s="75" t="s">
        <v>7</v>
      </c>
      <c r="I1428" s="75" t="s">
        <v>8</v>
      </c>
      <c r="J1428" s="75" t="s">
        <v>1849</v>
      </c>
    </row>
    <row r="1429" spans="1:10" ht="15" customHeight="1" x14ac:dyDescent="0.3">
      <c r="A1429" s="75" t="str">
        <f t="shared" si="174"/>
        <v>RB15/An2,5</v>
      </c>
      <c r="B1429" s="101" t="s">
        <v>2059</v>
      </c>
      <c r="C1429" s="101" t="s">
        <v>2058</v>
      </c>
      <c r="D1429" s="102">
        <v>2.5</v>
      </c>
      <c r="E1429" s="101" t="s">
        <v>6</v>
      </c>
      <c r="F1429" s="102">
        <f t="shared" si="173"/>
        <v>2.5</v>
      </c>
      <c r="G1429" s="103">
        <v>393</v>
      </c>
      <c r="H1429" s="72" t="s">
        <v>7</v>
      </c>
      <c r="I1429" s="72" t="s">
        <v>8</v>
      </c>
      <c r="J1429" s="72" t="s">
        <v>1846</v>
      </c>
    </row>
    <row r="1430" spans="1:10" ht="15" customHeight="1" x14ac:dyDescent="0.3">
      <c r="A1430" s="75" t="str">
        <f t="shared" si="174"/>
        <v>RB02/F173PP2,5</v>
      </c>
      <c r="B1430" s="101" t="s">
        <v>2169</v>
      </c>
      <c r="C1430" s="101" t="s">
        <v>2168</v>
      </c>
      <c r="D1430" s="102">
        <v>2.5</v>
      </c>
      <c r="E1430" s="101" t="s">
        <v>6</v>
      </c>
      <c r="F1430" s="102">
        <f t="shared" si="173"/>
        <v>2.5</v>
      </c>
      <c r="G1430" s="103">
        <v>402</v>
      </c>
      <c r="H1430" s="75" t="s">
        <v>7</v>
      </c>
      <c r="I1430" s="75" t="s">
        <v>8</v>
      </c>
      <c r="J1430" s="75" t="s">
        <v>7</v>
      </c>
    </row>
    <row r="1431" spans="1:10" ht="15" customHeight="1" x14ac:dyDescent="0.3">
      <c r="A1431" s="75" t="str">
        <f t="shared" si="174"/>
        <v>RB02/F179PP2,5</v>
      </c>
      <c r="B1431" s="101" t="s">
        <v>2166</v>
      </c>
      <c r="C1431" s="101" t="s">
        <v>2165</v>
      </c>
      <c r="D1431" s="102">
        <v>2.5</v>
      </c>
      <c r="E1431" s="101" t="s">
        <v>6</v>
      </c>
      <c r="F1431" s="102">
        <f t="shared" ref="F1431:F1494" si="175">D1431</f>
        <v>2.5</v>
      </c>
      <c r="G1431" s="103">
        <v>402</v>
      </c>
      <c r="H1431" s="72" t="s">
        <v>7</v>
      </c>
      <c r="I1431" s="72" t="s">
        <v>8</v>
      </c>
      <c r="J1431" s="72" t="s">
        <v>1841</v>
      </c>
    </row>
    <row r="1432" spans="1:10" ht="15" customHeight="1" x14ac:dyDescent="0.3">
      <c r="A1432" s="75" t="str">
        <f t="shared" si="174"/>
        <v>RB30/B/022,5</v>
      </c>
      <c r="B1432" s="101" t="s">
        <v>1989</v>
      </c>
      <c r="C1432" s="101" t="s">
        <v>1988</v>
      </c>
      <c r="D1432" s="102">
        <v>2.5</v>
      </c>
      <c r="E1432" s="101" t="s">
        <v>6</v>
      </c>
      <c r="F1432" s="102">
        <f t="shared" si="175"/>
        <v>2.5</v>
      </c>
      <c r="G1432" s="103">
        <v>250</v>
      </c>
      <c r="H1432" s="75" t="s">
        <v>7</v>
      </c>
      <c r="I1432" s="75" t="s">
        <v>8</v>
      </c>
      <c r="J1432" s="75" t="s">
        <v>7</v>
      </c>
    </row>
    <row r="1433" spans="1:10" ht="15" customHeight="1" x14ac:dyDescent="0.3">
      <c r="A1433" s="75" t="str">
        <f t="shared" si="174"/>
        <v>RB02/02PP2,5</v>
      </c>
      <c r="B1433" s="101" t="s">
        <v>2180</v>
      </c>
      <c r="C1433" s="101" t="s">
        <v>2179</v>
      </c>
      <c r="D1433" s="102">
        <v>2.5</v>
      </c>
      <c r="E1433" s="101" t="s">
        <v>6</v>
      </c>
      <c r="F1433" s="102">
        <f t="shared" si="175"/>
        <v>2.5</v>
      </c>
      <c r="G1433" s="103">
        <v>343</v>
      </c>
      <c r="H1433" s="72" t="s">
        <v>7</v>
      </c>
      <c r="I1433" s="72" t="s">
        <v>8</v>
      </c>
      <c r="J1433" s="72" t="s">
        <v>7</v>
      </c>
    </row>
    <row r="1434" spans="1:10" ht="15" customHeight="1" x14ac:dyDescent="0.3">
      <c r="A1434" s="75" t="str">
        <f t="shared" si="174"/>
        <v>RB3A/01/PP1</v>
      </c>
      <c r="B1434" s="101" t="s">
        <v>1940</v>
      </c>
      <c r="C1434" s="101" t="s">
        <v>1939</v>
      </c>
      <c r="D1434" s="102">
        <v>1</v>
      </c>
      <c r="E1434" s="101" t="s">
        <v>1344</v>
      </c>
      <c r="F1434" s="102">
        <f t="shared" si="175"/>
        <v>1</v>
      </c>
      <c r="G1434" s="103">
        <v>42</v>
      </c>
      <c r="H1434" s="75" t="s">
        <v>7</v>
      </c>
      <c r="I1434" s="75" t="s">
        <v>8</v>
      </c>
      <c r="J1434" s="75" t="s">
        <v>7</v>
      </c>
    </row>
    <row r="1435" spans="1:10" ht="15" customHeight="1" x14ac:dyDescent="0.3">
      <c r="A1435" s="75" t="str">
        <f t="shared" si="174"/>
        <v>RB3A/02/PP1</v>
      </c>
      <c r="B1435" s="101" t="s">
        <v>1937</v>
      </c>
      <c r="C1435" s="101" t="s">
        <v>1936</v>
      </c>
      <c r="D1435" s="102">
        <v>1</v>
      </c>
      <c r="E1435" s="101" t="s">
        <v>1344</v>
      </c>
      <c r="F1435" s="102">
        <f t="shared" si="175"/>
        <v>1</v>
      </c>
      <c r="G1435" s="103">
        <v>42</v>
      </c>
      <c r="H1435" s="72" t="s">
        <v>7</v>
      </c>
      <c r="I1435" s="72" t="s">
        <v>8</v>
      </c>
      <c r="J1435" s="72" t="s">
        <v>7</v>
      </c>
    </row>
    <row r="1436" spans="1:10" ht="15" customHeight="1" x14ac:dyDescent="0.3">
      <c r="A1436" s="75" t="str">
        <f t="shared" si="174"/>
        <v>RB3A/03/PP1</v>
      </c>
      <c r="B1436" s="101" t="s">
        <v>1934</v>
      </c>
      <c r="C1436" s="101" t="s">
        <v>1933</v>
      </c>
      <c r="D1436" s="102">
        <v>1</v>
      </c>
      <c r="E1436" s="101" t="s">
        <v>1344</v>
      </c>
      <c r="F1436" s="102">
        <f t="shared" si="175"/>
        <v>1</v>
      </c>
      <c r="G1436" s="103">
        <v>42</v>
      </c>
      <c r="H1436" s="75" t="s">
        <v>7</v>
      </c>
      <c r="I1436" s="75" t="s">
        <v>8</v>
      </c>
      <c r="J1436" s="75" t="s">
        <v>7</v>
      </c>
    </row>
    <row r="1437" spans="1:10" ht="15" customHeight="1" x14ac:dyDescent="0.3">
      <c r="A1437" s="75" t="str">
        <f t="shared" si="174"/>
        <v>RB3A/13/PP1</v>
      </c>
      <c r="B1437" s="101" t="s">
        <v>1931</v>
      </c>
      <c r="C1437" s="101" t="s">
        <v>1930</v>
      </c>
      <c r="D1437" s="102">
        <v>1</v>
      </c>
      <c r="E1437" s="101" t="s">
        <v>1344</v>
      </c>
      <c r="F1437" s="102">
        <f t="shared" si="175"/>
        <v>1</v>
      </c>
      <c r="G1437" s="103">
        <v>42</v>
      </c>
      <c r="H1437" s="72" t="s">
        <v>7</v>
      </c>
      <c r="I1437" s="72" t="s">
        <v>8</v>
      </c>
      <c r="J1437" s="72" t="s">
        <v>1830</v>
      </c>
    </row>
    <row r="1438" spans="1:10" ht="15" customHeight="1" x14ac:dyDescent="0.3">
      <c r="A1438" s="75" t="str">
        <f t="shared" si="174"/>
        <v>RB3B/01/PP1</v>
      </c>
      <c r="B1438" s="101" t="s">
        <v>1928</v>
      </c>
      <c r="C1438" s="101" t="s">
        <v>1927</v>
      </c>
      <c r="D1438" s="102">
        <v>1</v>
      </c>
      <c r="E1438" s="101" t="s">
        <v>1344</v>
      </c>
      <c r="F1438" s="102">
        <f t="shared" si="175"/>
        <v>1</v>
      </c>
      <c r="G1438" s="103">
        <v>96</v>
      </c>
      <c r="H1438" s="75" t="s">
        <v>7</v>
      </c>
      <c r="I1438" s="75" t="s">
        <v>8</v>
      </c>
      <c r="J1438" s="75" t="s">
        <v>1827</v>
      </c>
    </row>
    <row r="1439" spans="1:10" ht="15" customHeight="1" x14ac:dyDescent="0.3">
      <c r="A1439" s="75" t="str">
        <f t="shared" si="174"/>
        <v>RB3B/02/PP1</v>
      </c>
      <c r="B1439" s="101" t="s">
        <v>1925</v>
      </c>
      <c r="C1439" s="101" t="s">
        <v>1924</v>
      </c>
      <c r="D1439" s="102">
        <v>1</v>
      </c>
      <c r="E1439" s="101" t="s">
        <v>1344</v>
      </c>
      <c r="F1439" s="102">
        <f t="shared" si="175"/>
        <v>1</v>
      </c>
      <c r="G1439" s="103">
        <v>96</v>
      </c>
      <c r="H1439" s="72" t="s">
        <v>7</v>
      </c>
      <c r="I1439" s="72" t="s">
        <v>8</v>
      </c>
      <c r="J1439" s="72" t="s">
        <v>1824</v>
      </c>
    </row>
    <row r="1440" spans="1:10" ht="15" customHeight="1" x14ac:dyDescent="0.3">
      <c r="A1440" s="75" t="str">
        <f t="shared" si="174"/>
        <v>RB3B/03/PP1</v>
      </c>
      <c r="B1440" s="101" t="s">
        <v>1923</v>
      </c>
      <c r="C1440" s="101" t="s">
        <v>1922</v>
      </c>
      <c r="D1440" s="102">
        <v>1</v>
      </c>
      <c r="E1440" s="101" t="s">
        <v>1344</v>
      </c>
      <c r="F1440" s="102">
        <f t="shared" si="175"/>
        <v>1</v>
      </c>
      <c r="G1440" s="103">
        <v>96</v>
      </c>
      <c r="H1440" s="75" t="s">
        <v>7</v>
      </c>
      <c r="I1440" s="75" t="s">
        <v>8</v>
      </c>
      <c r="J1440" s="75" t="s">
        <v>7</v>
      </c>
    </row>
    <row r="1441" spans="1:10" ht="15" customHeight="1" x14ac:dyDescent="0.3">
      <c r="A1441" s="75" t="str">
        <f t="shared" si="174"/>
        <v>RB3B/13/PP1</v>
      </c>
      <c r="B1441" s="101" t="s">
        <v>1920</v>
      </c>
      <c r="C1441" s="101" t="s">
        <v>1919</v>
      </c>
      <c r="D1441" s="102">
        <v>1</v>
      </c>
      <c r="E1441" s="101" t="s">
        <v>1344</v>
      </c>
      <c r="F1441" s="102">
        <f t="shared" si="175"/>
        <v>1</v>
      </c>
      <c r="G1441" s="103">
        <v>96</v>
      </c>
      <c r="H1441" s="72" t="s">
        <v>7</v>
      </c>
      <c r="I1441" s="72" t="s">
        <v>8</v>
      </c>
      <c r="J1441" s="72" t="s">
        <v>1819</v>
      </c>
    </row>
    <row r="1442" spans="1:10" ht="15" customHeight="1" x14ac:dyDescent="0.3">
      <c r="A1442" s="75" t="str">
        <f t="shared" si="174"/>
        <v>RB02/chPP2,5</v>
      </c>
      <c r="B1442" s="101" t="s">
        <v>2160</v>
      </c>
      <c r="C1442" s="101" t="s">
        <v>2159</v>
      </c>
      <c r="D1442" s="102">
        <v>2.5</v>
      </c>
      <c r="E1442" s="101" t="s">
        <v>6</v>
      </c>
      <c r="F1442" s="102">
        <f t="shared" si="175"/>
        <v>2.5</v>
      </c>
      <c r="G1442" s="103">
        <v>402</v>
      </c>
      <c r="H1442" s="75" t="s">
        <v>7</v>
      </c>
      <c r="I1442" s="75" t="s">
        <v>8</v>
      </c>
      <c r="J1442" s="75" t="s">
        <v>7</v>
      </c>
    </row>
    <row r="1443" spans="1:10" ht="15" customHeight="1" x14ac:dyDescent="0.3">
      <c r="A1443" s="75" t="str">
        <f t="shared" si="174"/>
        <v>RB02/01PP2,5</v>
      </c>
      <c r="B1443" s="101" t="s">
        <v>2183</v>
      </c>
      <c r="C1443" s="101" t="s">
        <v>2182</v>
      </c>
      <c r="D1443" s="102">
        <v>2.5</v>
      </c>
      <c r="E1443" s="101" t="s">
        <v>6</v>
      </c>
      <c r="F1443" s="102">
        <f t="shared" si="175"/>
        <v>2.5</v>
      </c>
      <c r="G1443" s="103">
        <v>343</v>
      </c>
      <c r="H1443" s="72" t="s">
        <v>7</v>
      </c>
      <c r="I1443" s="72" t="s">
        <v>8</v>
      </c>
      <c r="J1443" s="72" t="s">
        <v>1814</v>
      </c>
    </row>
    <row r="1444" spans="1:10" ht="15" customHeight="1" x14ac:dyDescent="0.3">
      <c r="A1444" s="75" t="str">
        <f t="shared" si="174"/>
        <v>RB02/03PP2,5</v>
      </c>
      <c r="B1444" s="101" t="s">
        <v>2177</v>
      </c>
      <c r="C1444" s="101" t="s">
        <v>2176</v>
      </c>
      <c r="D1444" s="102">
        <v>2.5</v>
      </c>
      <c r="E1444" s="101" t="s">
        <v>6</v>
      </c>
      <c r="F1444" s="102">
        <f t="shared" si="175"/>
        <v>2.5</v>
      </c>
      <c r="G1444" s="103">
        <v>343</v>
      </c>
      <c r="H1444" s="75" t="s">
        <v>7</v>
      </c>
      <c r="I1444" s="75" t="s">
        <v>8</v>
      </c>
      <c r="J1444" s="75" t="s">
        <v>1811</v>
      </c>
    </row>
    <row r="1445" spans="1:10" ht="15" customHeight="1" x14ac:dyDescent="0.3">
      <c r="A1445" s="75" t="str">
        <f t="shared" si="174"/>
        <v>RB02/56PP2,5</v>
      </c>
      <c r="B1445" s="101" t="s">
        <v>2174</v>
      </c>
      <c r="C1445" s="101" t="s">
        <v>2173</v>
      </c>
      <c r="D1445" s="102">
        <v>2.5</v>
      </c>
      <c r="E1445" s="101" t="s">
        <v>6</v>
      </c>
      <c r="F1445" s="102">
        <f t="shared" si="175"/>
        <v>2.5</v>
      </c>
      <c r="G1445" s="103">
        <v>402</v>
      </c>
      <c r="H1445" s="72" t="s">
        <v>7</v>
      </c>
      <c r="I1445" s="72" t="s">
        <v>8</v>
      </c>
      <c r="J1445" s="72" t="s">
        <v>7</v>
      </c>
    </row>
    <row r="1446" spans="1:10" ht="15" customHeight="1" x14ac:dyDescent="0.3">
      <c r="A1446" s="75" t="str">
        <f t="shared" si="174"/>
        <v>RB30/B/012,5</v>
      </c>
      <c r="B1446" s="101" t="s">
        <v>1991</v>
      </c>
      <c r="C1446" s="101" t="s">
        <v>1990</v>
      </c>
      <c r="D1446" s="102">
        <v>2.5</v>
      </c>
      <c r="E1446" s="101" t="s">
        <v>6</v>
      </c>
      <c r="F1446" s="102">
        <f t="shared" si="175"/>
        <v>2.5</v>
      </c>
      <c r="G1446" s="103">
        <v>250</v>
      </c>
      <c r="H1446" s="75" t="s">
        <v>7</v>
      </c>
      <c r="I1446" s="75" t="s">
        <v>8</v>
      </c>
      <c r="J1446" s="75" t="s">
        <v>1806</v>
      </c>
    </row>
    <row r="1447" spans="1:10" ht="15" customHeight="1" x14ac:dyDescent="0.3">
      <c r="A1447" s="75" t="str">
        <f t="shared" si="174"/>
        <v>RB30/B/032,5</v>
      </c>
      <c r="B1447" s="101" t="s">
        <v>1987</v>
      </c>
      <c r="C1447" s="101" t="s">
        <v>1986</v>
      </c>
      <c r="D1447" s="102">
        <v>2.5</v>
      </c>
      <c r="E1447" s="101" t="s">
        <v>6</v>
      </c>
      <c r="F1447" s="102">
        <f t="shared" si="175"/>
        <v>2.5</v>
      </c>
      <c r="G1447" s="103">
        <v>250</v>
      </c>
      <c r="H1447" s="72" t="s">
        <v>7</v>
      </c>
      <c r="I1447" s="72" t="s">
        <v>8</v>
      </c>
      <c r="J1447" s="72" t="s">
        <v>1803</v>
      </c>
    </row>
    <row r="1448" spans="1:10" ht="15" customHeight="1" x14ac:dyDescent="0.3">
      <c r="A1448" s="75" t="str">
        <f t="shared" si="174"/>
        <v>RB30/B/F2242,5</v>
      </c>
      <c r="B1448" s="101" t="s">
        <v>1981</v>
      </c>
      <c r="C1448" s="101" t="s">
        <v>1980</v>
      </c>
      <c r="D1448" s="102">
        <v>2.5</v>
      </c>
      <c r="E1448" s="101" t="s">
        <v>6</v>
      </c>
      <c r="F1448" s="102">
        <f t="shared" si="175"/>
        <v>2.5</v>
      </c>
      <c r="G1448" s="103">
        <v>334</v>
      </c>
      <c r="H1448" s="75" t="s">
        <v>7</v>
      </c>
      <c r="I1448" s="75" t="s">
        <v>8</v>
      </c>
      <c r="J1448" s="75" t="s">
        <v>7</v>
      </c>
    </row>
    <row r="1449" spans="1:10" ht="15" customHeight="1" x14ac:dyDescent="0.3">
      <c r="A1449" s="75" t="str">
        <f t="shared" si="174"/>
        <v>RB30/B/F1792,5</v>
      </c>
      <c r="B1449" s="101" t="s">
        <v>1983</v>
      </c>
      <c r="C1449" s="101" t="s">
        <v>1982</v>
      </c>
      <c r="D1449" s="102">
        <v>2.5</v>
      </c>
      <c r="E1449" s="101" t="s">
        <v>6</v>
      </c>
      <c r="F1449" s="102">
        <f t="shared" si="175"/>
        <v>2.5</v>
      </c>
      <c r="G1449" s="103">
        <v>334</v>
      </c>
      <c r="H1449" s="72" t="s">
        <v>7</v>
      </c>
      <c r="I1449" s="72" t="s">
        <v>8</v>
      </c>
      <c r="J1449" s="72" t="s">
        <v>7</v>
      </c>
    </row>
    <row r="1450" spans="1:10" ht="15" customHeight="1" x14ac:dyDescent="0.3">
      <c r="A1450" s="75" t="str">
        <f t="shared" si="174"/>
        <v>RB30/B/ch2,5</v>
      </c>
      <c r="B1450" s="101" t="s">
        <v>1977</v>
      </c>
      <c r="C1450" s="101" t="s">
        <v>1976</v>
      </c>
      <c r="D1450" s="102">
        <v>2.5</v>
      </c>
      <c r="E1450" s="101" t="s">
        <v>6</v>
      </c>
      <c r="F1450" s="102">
        <f t="shared" si="175"/>
        <v>2.5</v>
      </c>
      <c r="G1450" s="103">
        <v>334</v>
      </c>
      <c r="H1450" s="75" t="s">
        <v>7</v>
      </c>
      <c r="I1450" s="75" t="s">
        <v>8</v>
      </c>
      <c r="J1450" s="75" t="s">
        <v>7</v>
      </c>
    </row>
    <row r="1451" spans="1:10" ht="15" customHeight="1" x14ac:dyDescent="0.3">
      <c r="A1451" s="75" t="str">
        <f t="shared" si="174"/>
        <v>RB30/B/F562,5</v>
      </c>
      <c r="B1451" s="101" t="s">
        <v>1979</v>
      </c>
      <c r="C1451" s="101" t="s">
        <v>1978</v>
      </c>
      <c r="D1451" s="102">
        <v>2.5</v>
      </c>
      <c r="E1451" s="101" t="s">
        <v>6</v>
      </c>
      <c r="F1451" s="102">
        <f t="shared" si="175"/>
        <v>2.5</v>
      </c>
      <c r="G1451" s="103">
        <v>334</v>
      </c>
      <c r="H1451" s="72" t="s">
        <v>7</v>
      </c>
      <c r="I1451" s="72" t="s">
        <v>8</v>
      </c>
      <c r="J1451" s="72" t="s">
        <v>7</v>
      </c>
    </row>
    <row r="1452" spans="1:10" ht="15" customHeight="1" x14ac:dyDescent="0.3">
      <c r="A1452" s="75" t="str">
        <f t="shared" si="174"/>
        <v>RB30/B/F1732,5</v>
      </c>
      <c r="B1452" s="101" t="s">
        <v>1985</v>
      </c>
      <c r="C1452" s="101" t="s">
        <v>1984</v>
      </c>
      <c r="D1452" s="102">
        <v>2.5</v>
      </c>
      <c r="E1452" s="101" t="s">
        <v>6</v>
      </c>
      <c r="F1452" s="102">
        <f t="shared" si="175"/>
        <v>2.5</v>
      </c>
      <c r="G1452" s="103">
        <v>334</v>
      </c>
      <c r="H1452" s="75" t="s">
        <v>7</v>
      </c>
      <c r="I1452" s="75" t="s">
        <v>8</v>
      </c>
      <c r="J1452" s="75" t="s">
        <v>7</v>
      </c>
    </row>
    <row r="1453" spans="1:10" ht="15" customHeight="1" x14ac:dyDescent="0.3">
      <c r="A1453" s="75" t="str">
        <f t="shared" si="174"/>
        <v>RB66/st1</v>
      </c>
      <c r="B1453" s="101" t="s">
        <v>1834</v>
      </c>
      <c r="C1453" s="101" t="s">
        <v>1833</v>
      </c>
      <c r="D1453" s="102">
        <v>1</v>
      </c>
      <c r="E1453" s="101" t="s">
        <v>35</v>
      </c>
      <c r="F1453" s="102">
        <f t="shared" si="175"/>
        <v>1</v>
      </c>
      <c r="G1453" s="103">
        <v>44</v>
      </c>
      <c r="H1453" s="72" t="s">
        <v>7</v>
      </c>
      <c r="I1453" s="72" t="s">
        <v>8</v>
      </c>
      <c r="J1453" s="72" t="s">
        <v>7</v>
      </c>
    </row>
    <row r="1454" spans="1:10" ht="15" customHeight="1" x14ac:dyDescent="0.3">
      <c r="A1454" s="75" t="str">
        <f t="shared" si="174"/>
        <v>RB52C3AP1</v>
      </c>
      <c r="B1454" s="101" t="s">
        <v>1845</v>
      </c>
      <c r="C1454" s="101" t="s">
        <v>1844</v>
      </c>
      <c r="D1454" s="102">
        <v>1</v>
      </c>
      <c r="E1454" s="101" t="s">
        <v>1344</v>
      </c>
      <c r="F1454" s="102">
        <f t="shared" si="175"/>
        <v>1</v>
      </c>
      <c r="G1454" s="103">
        <v>486</v>
      </c>
      <c r="H1454" s="75" t="s">
        <v>7</v>
      </c>
      <c r="I1454" s="75" t="s">
        <v>8</v>
      </c>
      <c r="J1454" s="75" t="s">
        <v>7</v>
      </c>
    </row>
    <row r="1455" spans="1:10" ht="15" customHeight="1" x14ac:dyDescent="0.3">
      <c r="A1455" s="75" t="str">
        <f t="shared" si="174"/>
        <v>RB52C3ZA1</v>
      </c>
      <c r="B1455" s="101" t="s">
        <v>1843</v>
      </c>
      <c r="C1455" s="101" t="s">
        <v>1842</v>
      </c>
      <c r="D1455" s="102">
        <v>1</v>
      </c>
      <c r="E1455" s="101" t="s">
        <v>1344</v>
      </c>
      <c r="F1455" s="102">
        <f t="shared" si="175"/>
        <v>1</v>
      </c>
      <c r="G1455" s="103">
        <v>76</v>
      </c>
      <c r="H1455" s="72" t="s">
        <v>7</v>
      </c>
      <c r="I1455" s="72" t="s">
        <v>8</v>
      </c>
      <c r="J1455" s="72" t="s">
        <v>7</v>
      </c>
    </row>
    <row r="1456" spans="1:10" ht="15" customHeight="1" x14ac:dyDescent="0.3">
      <c r="A1456" s="75" t="str">
        <f t="shared" si="174"/>
        <v>RB51/C81</v>
      </c>
      <c r="B1456" s="101" t="s">
        <v>1866</v>
      </c>
      <c r="C1456" s="101" t="s">
        <v>1865</v>
      </c>
      <c r="D1456" s="102">
        <v>1</v>
      </c>
      <c r="E1456" s="101" t="s">
        <v>35</v>
      </c>
      <c r="F1456" s="102">
        <f t="shared" si="175"/>
        <v>1</v>
      </c>
      <c r="G1456" s="103">
        <v>924</v>
      </c>
      <c r="H1456" s="75" t="s">
        <v>7</v>
      </c>
      <c r="I1456" s="75" t="s">
        <v>8</v>
      </c>
      <c r="J1456" s="75" t="s">
        <v>7</v>
      </c>
    </row>
    <row r="1457" spans="1:10" ht="15" customHeight="1" x14ac:dyDescent="0.3">
      <c r="A1457" s="75" t="str">
        <f t="shared" si="174"/>
        <v>RB51/C8P1</v>
      </c>
      <c r="B1457" s="101" t="s">
        <v>1863</v>
      </c>
      <c r="C1457" s="101" t="s">
        <v>1862</v>
      </c>
      <c r="D1457" s="102">
        <v>1</v>
      </c>
      <c r="E1457" s="101" t="s">
        <v>35</v>
      </c>
      <c r="F1457" s="102">
        <f t="shared" si="175"/>
        <v>1</v>
      </c>
      <c r="G1457" s="103">
        <v>1189</v>
      </c>
      <c r="H1457" s="72" t="s">
        <v>7</v>
      </c>
      <c r="I1457" s="72" t="s">
        <v>8</v>
      </c>
      <c r="J1457" s="72" t="s">
        <v>7</v>
      </c>
    </row>
    <row r="1458" spans="1:10" ht="15" customHeight="1" x14ac:dyDescent="0.3">
      <c r="A1458" s="75" t="str">
        <f t="shared" si="174"/>
        <v>RB52C3301</v>
      </c>
      <c r="B1458" s="101" t="s">
        <v>1860</v>
      </c>
      <c r="C1458" s="101" t="s">
        <v>1859</v>
      </c>
      <c r="D1458" s="102">
        <v>1</v>
      </c>
      <c r="E1458" s="101" t="s">
        <v>35</v>
      </c>
      <c r="F1458" s="102">
        <f t="shared" si="175"/>
        <v>1</v>
      </c>
      <c r="G1458" s="103">
        <v>3778</v>
      </c>
      <c r="H1458" s="75" t="s">
        <v>7</v>
      </c>
      <c r="I1458" s="75" t="s">
        <v>8</v>
      </c>
      <c r="J1458" s="75" t="s">
        <v>7</v>
      </c>
    </row>
    <row r="1459" spans="1:10" ht="15" customHeight="1" x14ac:dyDescent="0.3">
      <c r="A1459" s="75" t="str">
        <f t="shared" si="174"/>
        <v>RB7B/011</v>
      </c>
      <c r="B1459" s="101" t="s">
        <v>1821</v>
      </c>
      <c r="C1459" s="101" t="s">
        <v>1820</v>
      </c>
      <c r="D1459" s="102">
        <v>1</v>
      </c>
      <c r="E1459" s="101" t="s">
        <v>1344</v>
      </c>
      <c r="F1459" s="102">
        <f t="shared" si="175"/>
        <v>1</v>
      </c>
      <c r="G1459" s="103">
        <v>196</v>
      </c>
      <c r="H1459" s="72" t="s">
        <v>7</v>
      </c>
      <c r="I1459" s="72" t="s">
        <v>8</v>
      </c>
      <c r="J1459" s="72" t="s">
        <v>7</v>
      </c>
    </row>
    <row r="1460" spans="1:10" ht="15" customHeight="1" x14ac:dyDescent="0.3">
      <c r="A1460" s="75" t="str">
        <f t="shared" si="174"/>
        <v>RB621</v>
      </c>
      <c r="B1460" s="101" t="s">
        <v>1836</v>
      </c>
      <c r="C1460" s="101" t="s">
        <v>1835</v>
      </c>
      <c r="D1460" s="102">
        <v>1</v>
      </c>
      <c r="E1460" s="101" t="s">
        <v>6</v>
      </c>
      <c r="F1460" s="102">
        <f t="shared" si="175"/>
        <v>1</v>
      </c>
      <c r="G1460" s="103">
        <v>19</v>
      </c>
      <c r="H1460" s="75" t="s">
        <v>7</v>
      </c>
      <c r="I1460" s="75" t="s">
        <v>8</v>
      </c>
      <c r="J1460" s="75" t="s">
        <v>7</v>
      </c>
    </row>
    <row r="1461" spans="1:10" ht="15" customHeight="1" x14ac:dyDescent="0.3">
      <c r="A1461" s="75" t="str">
        <f t="shared" si="174"/>
        <v>RB50/CB1</v>
      </c>
      <c r="B1461" s="101" t="s">
        <v>1869</v>
      </c>
      <c r="C1461" s="101" t="s">
        <v>1868</v>
      </c>
      <c r="D1461" s="102">
        <v>1</v>
      </c>
      <c r="E1461" s="101" t="s">
        <v>35</v>
      </c>
      <c r="F1461" s="102">
        <f t="shared" si="175"/>
        <v>1</v>
      </c>
      <c r="G1461" s="103">
        <v>145</v>
      </c>
      <c r="H1461" s="72" t="s">
        <v>7</v>
      </c>
      <c r="I1461" s="72" t="s">
        <v>8</v>
      </c>
      <c r="J1461" s="72" t="s">
        <v>7</v>
      </c>
    </row>
    <row r="1462" spans="1:10" ht="15" customHeight="1" x14ac:dyDescent="0.3">
      <c r="A1462" s="75" t="str">
        <f t="shared" si="174"/>
        <v>RB6A/011</v>
      </c>
      <c r="B1462" s="101" t="s">
        <v>1832</v>
      </c>
      <c r="C1462" s="101" t="s">
        <v>1831</v>
      </c>
      <c r="D1462" s="102">
        <v>1</v>
      </c>
      <c r="E1462" s="101" t="s">
        <v>1344</v>
      </c>
      <c r="F1462" s="102">
        <f t="shared" si="175"/>
        <v>1</v>
      </c>
      <c r="G1462" s="103">
        <v>154</v>
      </c>
      <c r="H1462" s="75" t="s">
        <v>7</v>
      </c>
      <c r="I1462" s="75" t="s">
        <v>8</v>
      </c>
      <c r="J1462" s="75" t="s">
        <v>7</v>
      </c>
    </row>
    <row r="1463" spans="1:10" ht="15" customHeight="1" x14ac:dyDescent="0.3">
      <c r="A1463" s="75" t="str">
        <f t="shared" si="174"/>
        <v>RB6B/011</v>
      </c>
      <c r="B1463" s="101" t="s">
        <v>1829</v>
      </c>
      <c r="C1463" s="101" t="s">
        <v>1828</v>
      </c>
      <c r="D1463" s="102">
        <v>1</v>
      </c>
      <c r="E1463" s="101" t="s">
        <v>1344</v>
      </c>
      <c r="F1463" s="102">
        <f t="shared" si="175"/>
        <v>1</v>
      </c>
      <c r="G1463" s="103">
        <v>195</v>
      </c>
      <c r="H1463" s="72" t="s">
        <v>7</v>
      </c>
      <c r="I1463" s="72" t="s">
        <v>8</v>
      </c>
      <c r="J1463" s="72" t="s">
        <v>1774</v>
      </c>
    </row>
    <row r="1464" spans="1:10" ht="15" customHeight="1" x14ac:dyDescent="0.3">
      <c r="A1464" s="75" t="str">
        <f t="shared" si="174"/>
        <v>RB6C/011</v>
      </c>
      <c r="B1464" s="101" t="s">
        <v>1823</v>
      </c>
      <c r="C1464" s="101" t="s">
        <v>1822</v>
      </c>
      <c r="D1464" s="102">
        <v>1</v>
      </c>
      <c r="E1464" s="101" t="s">
        <v>1344</v>
      </c>
      <c r="F1464" s="102">
        <f t="shared" si="175"/>
        <v>1</v>
      </c>
      <c r="G1464" s="103">
        <v>252</v>
      </c>
      <c r="H1464" s="75" t="s">
        <v>7</v>
      </c>
      <c r="I1464" s="75" t="s">
        <v>8</v>
      </c>
      <c r="J1464" s="75" t="s">
        <v>1771</v>
      </c>
    </row>
    <row r="1465" spans="1:10" ht="15" customHeight="1" x14ac:dyDescent="0.3">
      <c r="A1465" s="75" t="str">
        <f t="shared" si="174"/>
        <v>RB611</v>
      </c>
      <c r="B1465" s="101" t="s">
        <v>1838</v>
      </c>
      <c r="C1465" s="101" t="s">
        <v>1837</v>
      </c>
      <c r="D1465" s="102">
        <v>1</v>
      </c>
      <c r="E1465" s="101" t="s">
        <v>35</v>
      </c>
      <c r="F1465" s="102">
        <f t="shared" si="175"/>
        <v>1</v>
      </c>
      <c r="G1465" s="103">
        <v>356</v>
      </c>
      <c r="H1465" s="72" t="s">
        <v>7</v>
      </c>
      <c r="I1465" s="72" t="s">
        <v>8</v>
      </c>
      <c r="J1465" s="72" t="s">
        <v>7</v>
      </c>
    </row>
    <row r="1466" spans="1:10" ht="15" customHeight="1" x14ac:dyDescent="0.3">
      <c r="A1466" s="75" t="str">
        <f t="shared" si="174"/>
        <v>RB40/011</v>
      </c>
      <c r="B1466" s="101" t="s">
        <v>1881</v>
      </c>
      <c r="C1466" s="101" t="s">
        <v>1880</v>
      </c>
      <c r="D1466" s="102">
        <v>1</v>
      </c>
      <c r="E1466" s="101" t="s">
        <v>35</v>
      </c>
      <c r="F1466" s="102">
        <f t="shared" si="175"/>
        <v>1</v>
      </c>
      <c r="G1466" s="103">
        <v>18</v>
      </c>
      <c r="H1466" s="75" t="s">
        <v>7</v>
      </c>
      <c r="I1466" s="75" t="s">
        <v>8</v>
      </c>
      <c r="J1466" s="75" t="s">
        <v>7</v>
      </c>
    </row>
    <row r="1467" spans="1:10" ht="15" customHeight="1" x14ac:dyDescent="0.3">
      <c r="A1467" s="75" t="str">
        <f t="shared" si="174"/>
        <v>RB40/021</v>
      </c>
      <c r="B1467" s="101" t="s">
        <v>1878</v>
      </c>
      <c r="C1467" s="101" t="s">
        <v>1877</v>
      </c>
      <c r="D1467" s="102">
        <v>1</v>
      </c>
      <c r="E1467" s="101" t="s">
        <v>35</v>
      </c>
      <c r="F1467" s="102">
        <f t="shared" si="175"/>
        <v>1</v>
      </c>
      <c r="G1467" s="103">
        <v>18</v>
      </c>
      <c r="H1467" s="72" t="s">
        <v>7</v>
      </c>
      <c r="I1467" s="72" t="s">
        <v>8</v>
      </c>
      <c r="J1467" s="72" t="s">
        <v>1764</v>
      </c>
    </row>
    <row r="1468" spans="1:10" ht="15" customHeight="1" x14ac:dyDescent="0.3">
      <c r="A1468" s="75" t="str">
        <f t="shared" si="174"/>
        <v>RB40/031</v>
      </c>
      <c r="B1468" s="101" t="s">
        <v>1876</v>
      </c>
      <c r="C1468" s="101" t="s">
        <v>1875</v>
      </c>
      <c r="D1468" s="102">
        <v>1</v>
      </c>
      <c r="E1468" s="101" t="s">
        <v>35</v>
      </c>
      <c r="F1468" s="102">
        <f t="shared" si="175"/>
        <v>1</v>
      </c>
      <c r="G1468" s="103">
        <v>18</v>
      </c>
      <c r="H1468" s="75" t="s">
        <v>7</v>
      </c>
      <c r="I1468" s="75" t="s">
        <v>8</v>
      </c>
      <c r="J1468" s="75" t="s">
        <v>7</v>
      </c>
    </row>
    <row r="1469" spans="1:10" ht="15" customHeight="1" x14ac:dyDescent="0.3">
      <c r="A1469" s="75" t="str">
        <f t="shared" si="174"/>
        <v>RB40/131</v>
      </c>
      <c r="B1469" s="101" t="s">
        <v>1874</v>
      </c>
      <c r="C1469" s="101" t="s">
        <v>1873</v>
      </c>
      <c r="D1469" s="102">
        <v>1</v>
      </c>
      <c r="E1469" s="101" t="s">
        <v>35</v>
      </c>
      <c r="F1469" s="102">
        <f t="shared" si="175"/>
        <v>1</v>
      </c>
      <c r="G1469" s="103">
        <v>18</v>
      </c>
      <c r="H1469" s="72" t="s">
        <v>7</v>
      </c>
      <c r="I1469" s="72" t="s">
        <v>8</v>
      </c>
      <c r="J1469" s="72" t="s">
        <v>7</v>
      </c>
    </row>
    <row r="1470" spans="1:10" ht="15" customHeight="1" x14ac:dyDescent="0.3">
      <c r="A1470" s="75" t="str">
        <f t="shared" si="174"/>
        <v>RB50/C61</v>
      </c>
      <c r="B1470" s="101" t="s">
        <v>1872</v>
      </c>
      <c r="C1470" s="101" t="s">
        <v>1871</v>
      </c>
      <c r="D1470" s="102">
        <v>1</v>
      </c>
      <c r="E1470" s="101" t="s">
        <v>35</v>
      </c>
      <c r="F1470" s="102">
        <f t="shared" si="175"/>
        <v>1</v>
      </c>
      <c r="G1470" s="103">
        <v>380</v>
      </c>
      <c r="H1470" s="75" t="s">
        <v>7</v>
      </c>
      <c r="I1470" s="75" t="s">
        <v>8</v>
      </c>
      <c r="J1470" s="75" t="s">
        <v>1757</v>
      </c>
    </row>
    <row r="1471" spans="1:10" ht="15" customHeight="1" x14ac:dyDescent="0.3">
      <c r="A1471" s="75" t="str">
        <f t="shared" si="174"/>
        <v>RB601</v>
      </c>
      <c r="B1471" s="101" t="s">
        <v>1840</v>
      </c>
      <c r="C1471" s="101" t="s">
        <v>1839</v>
      </c>
      <c r="D1471" s="102">
        <v>1</v>
      </c>
      <c r="E1471" s="101" t="s">
        <v>35</v>
      </c>
      <c r="F1471" s="102">
        <f t="shared" si="175"/>
        <v>1</v>
      </c>
      <c r="G1471" s="103">
        <v>403</v>
      </c>
      <c r="H1471" s="72" t="s">
        <v>7</v>
      </c>
      <c r="I1471" s="72" t="s">
        <v>8</v>
      </c>
      <c r="J1471" s="72" t="s">
        <v>7</v>
      </c>
    </row>
    <row r="1472" spans="1:10" ht="15" customHeight="1" x14ac:dyDescent="0.3">
      <c r="A1472" s="75" t="str">
        <f t="shared" si="174"/>
        <v>RB6B/031</v>
      </c>
      <c r="B1472" s="101" t="s">
        <v>1826</v>
      </c>
      <c r="C1472" s="101" t="s">
        <v>1825</v>
      </c>
      <c r="D1472" s="102">
        <v>1</v>
      </c>
      <c r="E1472" s="101" t="s">
        <v>1344</v>
      </c>
      <c r="F1472" s="102">
        <f t="shared" si="175"/>
        <v>1</v>
      </c>
      <c r="G1472" s="103">
        <v>195</v>
      </c>
      <c r="H1472" s="75" t="s">
        <v>7</v>
      </c>
      <c r="I1472" s="75" t="s">
        <v>8</v>
      </c>
      <c r="J1472" s="75" t="s">
        <v>7</v>
      </c>
    </row>
    <row r="1473" spans="1:10" ht="15" customHeight="1" x14ac:dyDescent="0.3">
      <c r="A1473" s="75" t="str">
        <f t="shared" si="174"/>
        <v>RB52C3401</v>
      </c>
      <c r="B1473" s="101" t="s">
        <v>1857</v>
      </c>
      <c r="C1473" s="101" t="s">
        <v>1856</v>
      </c>
      <c r="D1473" s="102">
        <v>1</v>
      </c>
      <c r="E1473" s="101" t="s">
        <v>35</v>
      </c>
      <c r="F1473" s="102">
        <f t="shared" si="175"/>
        <v>1</v>
      </c>
      <c r="G1473" s="103">
        <v>2839</v>
      </c>
      <c r="H1473" s="72" t="s">
        <v>7</v>
      </c>
      <c r="I1473" s="72" t="s">
        <v>8</v>
      </c>
      <c r="J1473" s="72" t="s">
        <v>1750</v>
      </c>
    </row>
    <row r="1474" spans="1:10" ht="15" customHeight="1" x14ac:dyDescent="0.3">
      <c r="A1474" s="75" t="str">
        <f t="shared" si="174"/>
        <v>RB52C3501</v>
      </c>
      <c r="B1474" s="101" t="s">
        <v>1854</v>
      </c>
      <c r="C1474" s="101" t="s">
        <v>1853</v>
      </c>
      <c r="D1474" s="102">
        <v>1</v>
      </c>
      <c r="E1474" s="101" t="s">
        <v>35</v>
      </c>
      <c r="F1474" s="102">
        <f t="shared" si="175"/>
        <v>1</v>
      </c>
      <c r="G1474" s="103">
        <v>3003</v>
      </c>
      <c r="H1474" s="75" t="s">
        <v>7</v>
      </c>
      <c r="I1474" s="75" t="s">
        <v>8</v>
      </c>
      <c r="J1474" s="75" t="s">
        <v>1747</v>
      </c>
    </row>
    <row r="1475" spans="1:10" ht="15" customHeight="1" x14ac:dyDescent="0.3">
      <c r="A1475" s="75" t="str">
        <f t="shared" si="174"/>
        <v>RB52C3601</v>
      </c>
      <c r="B1475" s="101" t="s">
        <v>1851</v>
      </c>
      <c r="C1475" s="101" t="s">
        <v>1850</v>
      </c>
      <c r="D1475" s="102">
        <v>1</v>
      </c>
      <c r="E1475" s="101" t="s">
        <v>35</v>
      </c>
      <c r="F1475" s="102">
        <f t="shared" si="175"/>
        <v>1</v>
      </c>
      <c r="G1475" s="103">
        <v>3086</v>
      </c>
      <c r="H1475" s="72" t="s">
        <v>7</v>
      </c>
      <c r="I1475" s="72" t="s">
        <v>8</v>
      </c>
      <c r="J1475" s="72" t="s">
        <v>1744</v>
      </c>
    </row>
    <row r="1476" spans="1:10" ht="15" customHeight="1" x14ac:dyDescent="0.3">
      <c r="A1476" s="75" t="str">
        <f t="shared" si="174"/>
        <v>RB52C3701</v>
      </c>
      <c r="B1476" s="101" t="s">
        <v>1848</v>
      </c>
      <c r="C1476" s="101" t="s">
        <v>1847</v>
      </c>
      <c r="D1476" s="102">
        <v>1</v>
      </c>
      <c r="E1476" s="101" t="s">
        <v>35</v>
      </c>
      <c r="F1476" s="102">
        <f t="shared" si="175"/>
        <v>1</v>
      </c>
      <c r="G1476" s="103">
        <v>3166</v>
      </c>
      <c r="H1476" s="75" t="s">
        <v>7</v>
      </c>
      <c r="I1476" s="75" t="s">
        <v>8</v>
      </c>
      <c r="J1476" s="75" t="s">
        <v>1741</v>
      </c>
    </row>
    <row r="1477" spans="1:10" ht="15" customHeight="1" x14ac:dyDescent="0.3">
      <c r="A1477" s="75" t="str">
        <f t="shared" si="174"/>
        <v>RAIAl/881</v>
      </c>
      <c r="B1477" s="101" t="s">
        <v>1766</v>
      </c>
      <c r="C1477" s="101" t="s">
        <v>1765</v>
      </c>
      <c r="D1477" s="102">
        <v>1</v>
      </c>
      <c r="E1477" s="101" t="s">
        <v>35</v>
      </c>
      <c r="F1477" s="102">
        <f t="shared" si="175"/>
        <v>1</v>
      </c>
      <c r="G1477" s="103">
        <v>11717</v>
      </c>
      <c r="H1477" s="72" t="s">
        <v>7</v>
      </c>
      <c r="I1477" s="72" t="s">
        <v>8</v>
      </c>
      <c r="J1477" s="72" t="s">
        <v>1738</v>
      </c>
    </row>
    <row r="1478" spans="1:10" ht="15" customHeight="1" x14ac:dyDescent="0.3">
      <c r="A1478" s="75" t="str">
        <f t="shared" si="174"/>
        <v>RAINe/471</v>
      </c>
      <c r="B1478" s="101" t="s">
        <v>1763</v>
      </c>
      <c r="C1478" s="101" t="s">
        <v>1762</v>
      </c>
      <c r="D1478" s="102">
        <v>1</v>
      </c>
      <c r="E1478" s="101" t="s">
        <v>35</v>
      </c>
      <c r="F1478" s="102">
        <f t="shared" si="175"/>
        <v>1</v>
      </c>
      <c r="G1478" s="103">
        <v>9773</v>
      </c>
      <c r="H1478" s="75" t="s">
        <v>7</v>
      </c>
      <c r="I1478" s="75" t="s">
        <v>8</v>
      </c>
      <c r="J1478" s="75" t="s">
        <v>7</v>
      </c>
    </row>
    <row r="1479" spans="1:10" ht="15" customHeight="1" x14ac:dyDescent="0.3">
      <c r="A1479" s="75" t="str">
        <f t="shared" ref="A1479:A1542" si="176">_xlfn.CONCAT(B1479,F1479)</f>
        <v>RAINe/571</v>
      </c>
      <c r="B1479" s="101" t="s">
        <v>1759</v>
      </c>
      <c r="C1479" s="101" t="s">
        <v>1758</v>
      </c>
      <c r="D1479" s="102">
        <v>1</v>
      </c>
      <c r="E1479" s="101" t="s">
        <v>35</v>
      </c>
      <c r="F1479" s="102">
        <f t="shared" si="175"/>
        <v>1</v>
      </c>
      <c r="G1479" s="103">
        <v>10159</v>
      </c>
      <c r="H1479" s="72" t="s">
        <v>7</v>
      </c>
      <c r="I1479" s="72" t="s">
        <v>8</v>
      </c>
      <c r="J1479" s="72" t="s">
        <v>7</v>
      </c>
    </row>
    <row r="1480" spans="1:10" ht="15" customHeight="1" x14ac:dyDescent="0.3">
      <c r="A1480" s="75" t="str">
        <f t="shared" si="176"/>
        <v>RAINe/881</v>
      </c>
      <c r="B1480" s="101" t="s">
        <v>1752</v>
      </c>
      <c r="C1480" s="101" t="s">
        <v>1751</v>
      </c>
      <c r="D1480" s="102">
        <v>1</v>
      </c>
      <c r="E1480" s="101" t="s">
        <v>35</v>
      </c>
      <c r="F1480" s="102">
        <f t="shared" si="175"/>
        <v>1</v>
      </c>
      <c r="G1480" s="103">
        <v>12916</v>
      </c>
      <c r="H1480" s="75" t="s">
        <v>7</v>
      </c>
      <c r="I1480" s="75" t="s">
        <v>8</v>
      </c>
      <c r="J1480" s="75" t="s">
        <v>1731</v>
      </c>
    </row>
    <row r="1481" spans="1:10" ht="15" customHeight="1" x14ac:dyDescent="0.3">
      <c r="A1481" s="75" t="str">
        <f t="shared" si="176"/>
        <v>RAINe/771</v>
      </c>
      <c r="B1481" s="101" t="s">
        <v>1756</v>
      </c>
      <c r="C1481" s="101" t="s">
        <v>1755</v>
      </c>
      <c r="D1481" s="102">
        <v>1</v>
      </c>
      <c r="E1481" s="101" t="s">
        <v>35</v>
      </c>
      <c r="F1481" s="102">
        <f t="shared" si="175"/>
        <v>1</v>
      </c>
      <c r="G1481" s="103">
        <v>13447</v>
      </c>
      <c r="H1481" s="72" t="s">
        <v>7</v>
      </c>
      <c r="I1481" s="72" t="s">
        <v>8</v>
      </c>
      <c r="J1481" s="72" t="s">
        <v>7</v>
      </c>
    </row>
    <row r="1482" spans="1:10" ht="15" customHeight="1" x14ac:dyDescent="0.3">
      <c r="A1482" s="75" t="str">
        <f t="shared" si="176"/>
        <v>RAINe/871</v>
      </c>
      <c r="B1482" s="101" t="s">
        <v>1754</v>
      </c>
      <c r="C1482" s="101" t="s">
        <v>1753</v>
      </c>
      <c r="D1482" s="102">
        <v>1</v>
      </c>
      <c r="E1482" s="101" t="s">
        <v>35</v>
      </c>
      <c r="F1482" s="102">
        <f t="shared" si="175"/>
        <v>1</v>
      </c>
      <c r="G1482" s="103">
        <v>16538</v>
      </c>
      <c r="H1482" s="75" t="s">
        <v>7</v>
      </c>
      <c r="I1482" s="75" t="s">
        <v>8</v>
      </c>
      <c r="J1482" s="75" t="s">
        <v>7</v>
      </c>
    </row>
    <row r="1483" spans="1:10" ht="15" customHeight="1" x14ac:dyDescent="0.3">
      <c r="A1483" s="75" t="str">
        <f t="shared" si="176"/>
        <v>RAIAl/471</v>
      </c>
      <c r="B1483" s="101" t="s">
        <v>1778</v>
      </c>
      <c r="C1483" s="101" t="s">
        <v>1777</v>
      </c>
      <c r="D1483" s="102">
        <v>1</v>
      </c>
      <c r="E1483" s="101" t="s">
        <v>35</v>
      </c>
      <c r="F1483" s="102">
        <f t="shared" si="175"/>
        <v>1</v>
      </c>
      <c r="G1483" s="103">
        <v>8881</v>
      </c>
      <c r="H1483" s="72" t="s">
        <v>7</v>
      </c>
      <c r="I1483" s="72" t="s">
        <v>8</v>
      </c>
      <c r="J1483" s="72" t="s">
        <v>7</v>
      </c>
    </row>
    <row r="1484" spans="1:10" ht="15" customHeight="1" x14ac:dyDescent="0.3">
      <c r="A1484" s="75" t="str">
        <f t="shared" si="176"/>
        <v>RAIAl/571</v>
      </c>
      <c r="B1484" s="101" t="s">
        <v>1773</v>
      </c>
      <c r="C1484" s="101" t="s">
        <v>1772</v>
      </c>
      <c r="D1484" s="102">
        <v>1</v>
      </c>
      <c r="E1484" s="101" t="s">
        <v>35</v>
      </c>
      <c r="F1484" s="102">
        <f t="shared" si="175"/>
        <v>1</v>
      </c>
      <c r="G1484" s="103">
        <v>9228</v>
      </c>
      <c r="H1484" s="75" t="s">
        <v>7</v>
      </c>
      <c r="I1484" s="75" t="s">
        <v>8</v>
      </c>
      <c r="J1484" s="75" t="s">
        <v>7</v>
      </c>
    </row>
    <row r="1485" spans="1:10" ht="15" customHeight="1" x14ac:dyDescent="0.3">
      <c r="A1485" s="75" t="str">
        <f t="shared" si="176"/>
        <v>RAIAl/771</v>
      </c>
      <c r="B1485" s="101" t="s">
        <v>1770</v>
      </c>
      <c r="C1485" s="101" t="s">
        <v>1769</v>
      </c>
      <c r="D1485" s="102">
        <v>1</v>
      </c>
      <c r="E1485" s="101" t="s">
        <v>35</v>
      </c>
      <c r="F1485" s="102">
        <f t="shared" si="175"/>
        <v>1</v>
      </c>
      <c r="G1485" s="103">
        <v>12184</v>
      </c>
      <c r="H1485" s="72" t="s">
        <v>7</v>
      </c>
      <c r="I1485" s="72" t="s">
        <v>8</v>
      </c>
      <c r="J1485" s="72" t="s">
        <v>1722</v>
      </c>
    </row>
    <row r="1486" spans="1:10" ht="15" customHeight="1" x14ac:dyDescent="0.3">
      <c r="A1486" s="75" t="str">
        <f t="shared" si="176"/>
        <v>RAIAl/871</v>
      </c>
      <c r="B1486" s="101" t="s">
        <v>1768</v>
      </c>
      <c r="C1486" s="101" t="s">
        <v>1767</v>
      </c>
      <c r="D1486" s="102">
        <v>1</v>
      </c>
      <c r="E1486" s="101" t="s">
        <v>35</v>
      </c>
      <c r="F1486" s="102">
        <f t="shared" si="175"/>
        <v>1</v>
      </c>
      <c r="G1486" s="103">
        <v>15005</v>
      </c>
      <c r="H1486" s="75" t="s">
        <v>7</v>
      </c>
      <c r="I1486" s="75" t="s">
        <v>8</v>
      </c>
      <c r="J1486" s="75" t="s">
        <v>1720</v>
      </c>
    </row>
    <row r="1487" spans="1:10" ht="15" customHeight="1" x14ac:dyDescent="0.3">
      <c r="A1487" s="75" t="str">
        <f t="shared" si="176"/>
        <v>RAIAl/501</v>
      </c>
      <c r="B1487" s="101" t="s">
        <v>1776</v>
      </c>
      <c r="C1487" s="101" t="s">
        <v>1775</v>
      </c>
      <c r="D1487" s="102">
        <v>1</v>
      </c>
      <c r="E1487" s="101" t="s">
        <v>35</v>
      </c>
      <c r="F1487" s="102">
        <f t="shared" si="175"/>
        <v>1</v>
      </c>
      <c r="G1487" s="103">
        <v>10679</v>
      </c>
      <c r="H1487" s="72" t="s">
        <v>7</v>
      </c>
      <c r="I1487" s="72" t="s">
        <v>8</v>
      </c>
      <c r="J1487" s="72" t="s">
        <v>7</v>
      </c>
    </row>
    <row r="1488" spans="1:10" ht="15" customHeight="1" x14ac:dyDescent="0.3">
      <c r="A1488" s="75" t="str">
        <f t="shared" si="176"/>
        <v>RAINe/501</v>
      </c>
      <c r="B1488" s="101" t="s">
        <v>1761</v>
      </c>
      <c r="C1488" s="101" t="s">
        <v>1760</v>
      </c>
      <c r="D1488" s="102">
        <v>1</v>
      </c>
      <c r="E1488" s="101" t="s">
        <v>35</v>
      </c>
      <c r="F1488" s="102">
        <f t="shared" si="175"/>
        <v>1</v>
      </c>
      <c r="G1488" s="103">
        <v>11745</v>
      </c>
      <c r="H1488" s="75" t="s">
        <v>7</v>
      </c>
      <c r="I1488" s="75" t="s">
        <v>8</v>
      </c>
      <c r="J1488" s="75" t="s">
        <v>1716</v>
      </c>
    </row>
    <row r="1489" spans="1:10" ht="15" customHeight="1" x14ac:dyDescent="0.3">
      <c r="A1489" s="75" t="str">
        <f t="shared" si="176"/>
        <v>RBOXAl/471</v>
      </c>
      <c r="B1489" s="101" t="s">
        <v>1737</v>
      </c>
      <c r="C1489" s="101" t="s">
        <v>1736</v>
      </c>
      <c r="D1489" s="102">
        <v>1</v>
      </c>
      <c r="E1489" s="101" t="s">
        <v>35</v>
      </c>
      <c r="F1489" s="102">
        <f t="shared" si="175"/>
        <v>1</v>
      </c>
      <c r="G1489" s="103">
        <v>7629</v>
      </c>
      <c r="H1489" s="72" t="s">
        <v>7</v>
      </c>
      <c r="I1489" s="72" t="s">
        <v>8</v>
      </c>
      <c r="J1489" s="72" t="s">
        <v>1713</v>
      </c>
    </row>
    <row r="1490" spans="1:10" ht="15" customHeight="1" x14ac:dyDescent="0.3">
      <c r="A1490" s="75" t="str">
        <f t="shared" si="176"/>
        <v>RBOXNe/501</v>
      </c>
      <c r="B1490" s="101" t="s">
        <v>1730</v>
      </c>
      <c r="C1490" s="101" t="s">
        <v>1729</v>
      </c>
      <c r="D1490" s="102">
        <v>1</v>
      </c>
      <c r="E1490" s="101" t="s">
        <v>35</v>
      </c>
      <c r="F1490" s="102">
        <f t="shared" si="175"/>
        <v>1</v>
      </c>
      <c r="G1490" s="103">
        <v>10231</v>
      </c>
      <c r="H1490" s="75" t="s">
        <v>7</v>
      </c>
      <c r="I1490" s="75" t="s">
        <v>8</v>
      </c>
      <c r="J1490" s="75" t="s">
        <v>7</v>
      </c>
    </row>
    <row r="1491" spans="1:10" ht="15" customHeight="1" x14ac:dyDescent="0.3">
      <c r="A1491" s="75" t="str">
        <f t="shared" si="176"/>
        <v>RBOXAl/571</v>
      </c>
      <c r="B1491" s="101" t="s">
        <v>1735</v>
      </c>
      <c r="C1491" s="101" t="s">
        <v>1734</v>
      </c>
      <c r="D1491" s="102">
        <v>1</v>
      </c>
      <c r="E1491" s="101" t="s">
        <v>35</v>
      </c>
      <c r="F1491" s="102">
        <f t="shared" si="175"/>
        <v>1</v>
      </c>
      <c r="G1491" s="103">
        <v>8029</v>
      </c>
      <c r="H1491" s="72" t="s">
        <v>7</v>
      </c>
      <c r="I1491" s="72" t="s">
        <v>8</v>
      </c>
      <c r="J1491" s="72" t="s">
        <v>7</v>
      </c>
    </row>
    <row r="1492" spans="1:10" ht="15" customHeight="1" x14ac:dyDescent="0.3">
      <c r="A1492" s="75" t="str">
        <f t="shared" si="176"/>
        <v>RBOXNe/571</v>
      </c>
      <c r="B1492" s="101" t="s">
        <v>1728</v>
      </c>
      <c r="C1492" s="101" t="s">
        <v>1727</v>
      </c>
      <c r="D1492" s="102">
        <v>1</v>
      </c>
      <c r="E1492" s="101" t="s">
        <v>35</v>
      </c>
      <c r="F1492" s="102">
        <f t="shared" si="175"/>
        <v>1</v>
      </c>
      <c r="G1492" s="103">
        <v>8801</v>
      </c>
      <c r="H1492" s="75" t="s">
        <v>7</v>
      </c>
      <c r="I1492" s="75" t="s">
        <v>8</v>
      </c>
      <c r="J1492" s="75" t="s">
        <v>1706</v>
      </c>
    </row>
    <row r="1493" spans="1:10" ht="15" customHeight="1" x14ac:dyDescent="0.3">
      <c r="A1493" s="75" t="str">
        <f t="shared" si="176"/>
        <v>RBOXAl/881</v>
      </c>
      <c r="B1493" s="101" t="s">
        <v>1733</v>
      </c>
      <c r="C1493" s="101" t="s">
        <v>1732</v>
      </c>
      <c r="D1493" s="102">
        <v>1</v>
      </c>
      <c r="E1493" s="101" t="s">
        <v>35</v>
      </c>
      <c r="F1493" s="102">
        <f t="shared" si="175"/>
        <v>1</v>
      </c>
      <c r="G1493" s="103">
        <v>10133</v>
      </c>
      <c r="H1493" s="72" t="s">
        <v>7</v>
      </c>
      <c r="I1493" s="72" t="s">
        <v>8</v>
      </c>
      <c r="J1493" s="72" t="s">
        <v>1703</v>
      </c>
    </row>
    <row r="1494" spans="1:10" ht="15" customHeight="1" x14ac:dyDescent="0.3">
      <c r="A1494" s="75" t="str">
        <f t="shared" si="176"/>
        <v>RBOXNe/881</v>
      </c>
      <c r="B1494" s="101" t="s">
        <v>1726</v>
      </c>
      <c r="C1494" s="101" t="s">
        <v>1725</v>
      </c>
      <c r="D1494" s="102">
        <v>1</v>
      </c>
      <c r="E1494" s="101" t="s">
        <v>35</v>
      </c>
      <c r="F1494" s="102">
        <f t="shared" si="175"/>
        <v>1</v>
      </c>
      <c r="G1494" s="103">
        <v>11145</v>
      </c>
      <c r="H1494" s="75" t="s">
        <v>7</v>
      </c>
      <c r="I1494" s="75" t="s">
        <v>8</v>
      </c>
      <c r="J1494" s="75" t="s">
        <v>1700</v>
      </c>
    </row>
    <row r="1495" spans="1:10" ht="15" customHeight="1" x14ac:dyDescent="0.3">
      <c r="A1495" s="75" t="str">
        <f t="shared" si="176"/>
        <v>RBOX10/Al1</v>
      </c>
      <c r="B1495" s="101" t="s">
        <v>1749</v>
      </c>
      <c r="C1495" s="101" t="s">
        <v>1748</v>
      </c>
      <c r="D1495" s="102">
        <v>1</v>
      </c>
      <c r="E1495" s="101" t="s">
        <v>35</v>
      </c>
      <c r="F1495" s="102">
        <f t="shared" ref="F1495:F1556" si="177">D1495</f>
        <v>1</v>
      </c>
      <c r="G1495" s="103">
        <v>1703</v>
      </c>
      <c r="H1495" s="72" t="s">
        <v>7</v>
      </c>
      <c r="I1495" s="72" t="s">
        <v>8</v>
      </c>
      <c r="J1495" s="72" t="s">
        <v>1697</v>
      </c>
    </row>
    <row r="1496" spans="1:10" ht="15" customHeight="1" x14ac:dyDescent="0.3">
      <c r="A1496" s="75" t="str">
        <f t="shared" si="176"/>
        <v>RBOX10/Ne1</v>
      </c>
      <c r="B1496" s="101" t="s">
        <v>1746</v>
      </c>
      <c r="C1496" s="101" t="s">
        <v>1745</v>
      </c>
      <c r="D1496" s="102">
        <v>1</v>
      </c>
      <c r="E1496" s="101" t="s">
        <v>35</v>
      </c>
      <c r="F1496" s="102">
        <f t="shared" si="177"/>
        <v>1</v>
      </c>
      <c r="G1496" s="103">
        <v>1891</v>
      </c>
      <c r="H1496" s="75" t="s">
        <v>7</v>
      </c>
      <c r="I1496" s="75" t="s">
        <v>8</v>
      </c>
      <c r="J1496" s="75" t="s">
        <v>7</v>
      </c>
    </row>
    <row r="1497" spans="1:10" ht="15" customHeight="1" x14ac:dyDescent="0.3">
      <c r="A1497" s="75" t="str">
        <f t="shared" si="176"/>
        <v>RBOX15/Al1</v>
      </c>
      <c r="B1497" s="101" t="s">
        <v>1743</v>
      </c>
      <c r="C1497" s="101" t="s">
        <v>1742</v>
      </c>
      <c r="D1497" s="102">
        <v>1</v>
      </c>
      <c r="E1497" s="101" t="s">
        <v>35</v>
      </c>
      <c r="F1497" s="102">
        <f t="shared" si="177"/>
        <v>1</v>
      </c>
      <c r="G1497" s="103">
        <v>2129</v>
      </c>
      <c r="H1497" s="72" t="s">
        <v>7</v>
      </c>
      <c r="I1497" s="72" t="s">
        <v>8</v>
      </c>
      <c r="J1497" s="72" t="s">
        <v>1692</v>
      </c>
    </row>
    <row r="1498" spans="1:10" ht="15" customHeight="1" x14ac:dyDescent="0.3">
      <c r="A1498" s="75" t="str">
        <f t="shared" si="176"/>
        <v>RBOX15/Ne1</v>
      </c>
      <c r="B1498" s="101" t="s">
        <v>1740</v>
      </c>
      <c r="C1498" s="101" t="s">
        <v>1739</v>
      </c>
      <c r="D1498" s="102">
        <v>1</v>
      </c>
      <c r="E1498" s="101" t="s">
        <v>35</v>
      </c>
      <c r="F1498" s="102">
        <f t="shared" si="177"/>
        <v>1</v>
      </c>
      <c r="G1498" s="103">
        <v>2358</v>
      </c>
      <c r="H1498" s="75" t="s">
        <v>7</v>
      </c>
      <c r="I1498" s="75" t="s">
        <v>8</v>
      </c>
      <c r="J1498" s="75" t="s">
        <v>7</v>
      </c>
    </row>
    <row r="1499" spans="1:10" ht="15" customHeight="1" x14ac:dyDescent="0.3">
      <c r="A1499" s="75" t="str">
        <f t="shared" si="176"/>
        <v>R25BoxAL/881</v>
      </c>
      <c r="B1499" s="101" t="s">
        <v>1813</v>
      </c>
      <c r="C1499" s="101" t="s">
        <v>1812</v>
      </c>
      <c r="D1499" s="102">
        <v>1</v>
      </c>
      <c r="E1499" s="101" t="s">
        <v>35</v>
      </c>
      <c r="F1499" s="102">
        <f t="shared" si="177"/>
        <v>1</v>
      </c>
      <c r="G1499" s="103">
        <v>10904</v>
      </c>
      <c r="H1499" s="72" t="s">
        <v>7</v>
      </c>
      <c r="I1499" s="72" t="s">
        <v>8</v>
      </c>
      <c r="J1499" s="72" t="s">
        <v>1687</v>
      </c>
    </row>
    <row r="1500" spans="1:10" ht="15" customHeight="1" x14ac:dyDescent="0.3">
      <c r="A1500" s="75" t="str">
        <f t="shared" si="176"/>
        <v>R25BoxAL/501</v>
      </c>
      <c r="B1500" s="101" t="s">
        <v>1818</v>
      </c>
      <c r="C1500" s="101" t="s">
        <v>1817</v>
      </c>
      <c r="D1500" s="102">
        <v>1</v>
      </c>
      <c r="E1500" s="101" t="s">
        <v>35</v>
      </c>
      <c r="F1500" s="102">
        <f t="shared" si="177"/>
        <v>1</v>
      </c>
      <c r="G1500" s="103">
        <v>9761</v>
      </c>
      <c r="H1500" s="75" t="s">
        <v>7</v>
      </c>
      <c r="I1500" s="75" t="s">
        <v>8</v>
      </c>
      <c r="J1500" s="75" t="s">
        <v>1684</v>
      </c>
    </row>
    <row r="1501" spans="1:10" ht="15" customHeight="1" x14ac:dyDescent="0.3">
      <c r="A1501" s="75" t="str">
        <f t="shared" si="176"/>
        <v>R25BoxNE/501</v>
      </c>
      <c r="B1501" s="101" t="s">
        <v>1810</v>
      </c>
      <c r="C1501" s="101" t="s">
        <v>1809</v>
      </c>
      <c r="D1501" s="102">
        <v>1</v>
      </c>
      <c r="E1501" s="101" t="s">
        <v>35</v>
      </c>
      <c r="F1501" s="102">
        <f t="shared" si="177"/>
        <v>1</v>
      </c>
      <c r="G1501" s="103">
        <v>10731</v>
      </c>
      <c r="H1501" s="72" t="s">
        <v>7</v>
      </c>
      <c r="I1501" s="72" t="s">
        <v>8</v>
      </c>
      <c r="J1501" s="72" t="s">
        <v>7</v>
      </c>
    </row>
    <row r="1502" spans="1:10" ht="15" customHeight="1" x14ac:dyDescent="0.3">
      <c r="A1502" s="75" t="str">
        <f t="shared" si="176"/>
        <v>R25SetAL/571</v>
      </c>
      <c r="B1502" s="101" t="s">
        <v>1802</v>
      </c>
      <c r="C1502" s="101" t="s">
        <v>1801</v>
      </c>
      <c r="D1502" s="102">
        <v>1</v>
      </c>
      <c r="E1502" s="101" t="s">
        <v>35</v>
      </c>
      <c r="F1502" s="102">
        <f t="shared" si="177"/>
        <v>1</v>
      </c>
      <c r="G1502" s="103">
        <v>9984</v>
      </c>
      <c r="H1502" s="75" t="s">
        <v>7</v>
      </c>
      <c r="I1502" s="75" t="s">
        <v>8</v>
      </c>
      <c r="J1502" s="75" t="s">
        <v>7</v>
      </c>
    </row>
    <row r="1503" spans="1:10" ht="15" customHeight="1" x14ac:dyDescent="0.3">
      <c r="A1503" s="75" t="str">
        <f t="shared" si="176"/>
        <v>R25SetNE/571</v>
      </c>
      <c r="B1503" s="101" t="s">
        <v>1796</v>
      </c>
      <c r="C1503" s="101" t="s">
        <v>1795</v>
      </c>
      <c r="D1503" s="102">
        <v>1</v>
      </c>
      <c r="E1503" s="101" t="s">
        <v>35</v>
      </c>
      <c r="F1503" s="102">
        <f t="shared" si="177"/>
        <v>1</v>
      </c>
      <c r="G1503" s="103">
        <v>10983</v>
      </c>
      <c r="H1503" s="72" t="s">
        <v>7</v>
      </c>
      <c r="I1503" s="72" t="s">
        <v>8</v>
      </c>
      <c r="J1503" s="72" t="s">
        <v>1677</v>
      </c>
    </row>
    <row r="1504" spans="1:10" ht="15" customHeight="1" x14ac:dyDescent="0.3">
      <c r="A1504" s="75" t="str">
        <f t="shared" si="176"/>
        <v>R25BoxNe/571</v>
      </c>
      <c r="B1504" s="101" t="s">
        <v>1808</v>
      </c>
      <c r="C1504" s="101" t="s">
        <v>1807</v>
      </c>
      <c r="D1504" s="102">
        <v>1</v>
      </c>
      <c r="E1504" s="101" t="s">
        <v>35</v>
      </c>
      <c r="F1504" s="102">
        <f t="shared" si="177"/>
        <v>1</v>
      </c>
      <c r="G1504" s="103">
        <v>9534</v>
      </c>
      <c r="H1504" s="75" t="s">
        <v>7</v>
      </c>
      <c r="I1504" s="75" t="s">
        <v>8</v>
      </c>
      <c r="J1504" s="75" t="s">
        <v>7</v>
      </c>
    </row>
    <row r="1505" spans="1:10" ht="15" customHeight="1" x14ac:dyDescent="0.3">
      <c r="A1505" s="75" t="str">
        <f t="shared" si="176"/>
        <v>R25SetAL/881</v>
      </c>
      <c r="B1505" s="101" t="s">
        <v>1798</v>
      </c>
      <c r="C1505" s="101" t="s">
        <v>1797</v>
      </c>
      <c r="D1505" s="102">
        <v>1</v>
      </c>
      <c r="E1505" s="101" t="s">
        <v>35</v>
      </c>
      <c r="F1505" s="102">
        <f t="shared" si="177"/>
        <v>1</v>
      </c>
      <c r="G1505" s="103">
        <v>12676</v>
      </c>
      <c r="H1505" s="72" t="s">
        <v>7</v>
      </c>
      <c r="I1505" s="72" t="s">
        <v>8</v>
      </c>
      <c r="J1505" s="72" t="s">
        <v>7</v>
      </c>
    </row>
    <row r="1506" spans="1:10" ht="15" customHeight="1" x14ac:dyDescent="0.3">
      <c r="A1506" s="75" t="str">
        <f t="shared" si="176"/>
        <v>R25SetNE/881</v>
      </c>
      <c r="B1506" s="101" t="s">
        <v>1792</v>
      </c>
      <c r="C1506" s="101" t="s">
        <v>1791</v>
      </c>
      <c r="D1506" s="102">
        <v>1</v>
      </c>
      <c r="E1506" s="101" t="s">
        <v>35</v>
      </c>
      <c r="F1506" s="102">
        <f t="shared" si="177"/>
        <v>1</v>
      </c>
      <c r="G1506" s="103">
        <v>13965</v>
      </c>
      <c r="H1506" s="75" t="s">
        <v>7</v>
      </c>
      <c r="I1506" s="75" t="s">
        <v>8</v>
      </c>
      <c r="J1506" s="75" t="s">
        <v>7</v>
      </c>
    </row>
    <row r="1507" spans="1:10" ht="15" customHeight="1" x14ac:dyDescent="0.3">
      <c r="A1507" s="75" t="str">
        <f t="shared" si="176"/>
        <v>R25BoxNE/881</v>
      </c>
      <c r="B1507" s="101" t="s">
        <v>1805</v>
      </c>
      <c r="C1507" s="101" t="s">
        <v>1804</v>
      </c>
      <c r="D1507" s="102">
        <v>1</v>
      </c>
      <c r="E1507" s="101" t="s">
        <v>35</v>
      </c>
      <c r="F1507" s="102">
        <f t="shared" si="177"/>
        <v>1</v>
      </c>
      <c r="G1507" s="103">
        <v>12009</v>
      </c>
      <c r="H1507" s="72" t="s">
        <v>7</v>
      </c>
      <c r="I1507" s="72" t="s">
        <v>8</v>
      </c>
      <c r="J1507" s="72" t="s">
        <v>7</v>
      </c>
    </row>
    <row r="1508" spans="1:10" ht="15" customHeight="1" x14ac:dyDescent="0.3">
      <c r="A1508" s="75" t="str">
        <f t="shared" si="176"/>
        <v>R50BoxNe/871</v>
      </c>
      <c r="B1508" s="101" t="s">
        <v>1782</v>
      </c>
      <c r="C1508" s="101" t="s">
        <v>1781</v>
      </c>
      <c r="D1508" s="102">
        <v>1</v>
      </c>
      <c r="E1508" s="101" t="s">
        <v>35</v>
      </c>
      <c r="F1508" s="102">
        <f t="shared" si="177"/>
        <v>1</v>
      </c>
      <c r="G1508" s="103">
        <v>18095</v>
      </c>
      <c r="H1508" s="75" t="s">
        <v>7</v>
      </c>
      <c r="I1508" s="75" t="s">
        <v>8</v>
      </c>
      <c r="J1508" s="75" t="s">
        <v>7</v>
      </c>
    </row>
    <row r="1509" spans="1:10" ht="15" customHeight="1" x14ac:dyDescent="0.3">
      <c r="A1509" s="75" t="str">
        <f t="shared" si="176"/>
        <v>R50Box15/AL1</v>
      </c>
      <c r="B1509" s="101" t="s">
        <v>1790</v>
      </c>
      <c r="C1509" s="101" t="s">
        <v>1789</v>
      </c>
      <c r="D1509" s="102">
        <v>1</v>
      </c>
      <c r="E1509" s="101" t="s">
        <v>35</v>
      </c>
      <c r="F1509" s="102">
        <f t="shared" si="177"/>
        <v>1</v>
      </c>
      <c r="G1509" s="103">
        <v>3688</v>
      </c>
      <c r="H1509" s="72" t="s">
        <v>7</v>
      </c>
      <c r="I1509" s="72" t="s">
        <v>8</v>
      </c>
      <c r="J1509" s="72" t="s">
        <v>1664</v>
      </c>
    </row>
    <row r="1510" spans="1:10" ht="15" customHeight="1" x14ac:dyDescent="0.3">
      <c r="A1510" s="75" t="str">
        <f t="shared" si="176"/>
        <v>R50Box15/NE1</v>
      </c>
      <c r="B1510" s="101" t="s">
        <v>1788</v>
      </c>
      <c r="C1510" s="101" t="s">
        <v>1787</v>
      </c>
      <c r="D1510" s="102">
        <v>1</v>
      </c>
      <c r="E1510" s="101" t="s">
        <v>35</v>
      </c>
      <c r="F1510" s="102">
        <f t="shared" si="177"/>
        <v>1</v>
      </c>
      <c r="G1510" s="103">
        <v>4019</v>
      </c>
      <c r="H1510" s="75" t="s">
        <v>7</v>
      </c>
      <c r="I1510" s="75" t="s">
        <v>8</v>
      </c>
      <c r="J1510" s="75" t="s">
        <v>1661</v>
      </c>
    </row>
    <row r="1511" spans="1:10" ht="15" customHeight="1" x14ac:dyDescent="0.3">
      <c r="A1511" s="75" t="str">
        <f t="shared" si="176"/>
        <v>R50BoxAl/871</v>
      </c>
      <c r="B1511" s="101" t="s">
        <v>1786</v>
      </c>
      <c r="C1511" s="101" t="s">
        <v>1785</v>
      </c>
      <c r="D1511" s="102">
        <v>1</v>
      </c>
      <c r="E1511" s="101" t="s">
        <v>35</v>
      </c>
      <c r="F1511" s="102">
        <f t="shared" si="177"/>
        <v>1</v>
      </c>
      <c r="G1511" s="103">
        <v>16445</v>
      </c>
      <c r="H1511" s="72" t="s">
        <v>7</v>
      </c>
      <c r="I1511" s="72" t="s">
        <v>8</v>
      </c>
      <c r="J1511" s="72" t="s">
        <v>1658</v>
      </c>
    </row>
    <row r="1512" spans="1:10" ht="15" customHeight="1" x14ac:dyDescent="0.3">
      <c r="A1512" s="75" t="str">
        <f t="shared" si="176"/>
        <v>R50BoxNe/881</v>
      </c>
      <c r="B1512" s="101" t="s">
        <v>1780</v>
      </c>
      <c r="C1512" s="101" t="s">
        <v>1779</v>
      </c>
      <c r="D1512" s="102">
        <v>1</v>
      </c>
      <c r="E1512" s="101" t="s">
        <v>35</v>
      </c>
      <c r="F1512" s="102">
        <f t="shared" si="177"/>
        <v>1</v>
      </c>
      <c r="G1512" s="103">
        <v>13248</v>
      </c>
      <c r="H1512" s="75" t="s">
        <v>7</v>
      </c>
      <c r="I1512" s="75" t="s">
        <v>8</v>
      </c>
      <c r="J1512" s="75" t="s">
        <v>1655</v>
      </c>
    </row>
    <row r="1513" spans="1:10" ht="15" customHeight="1" x14ac:dyDescent="0.3">
      <c r="A1513" s="75" t="str">
        <f t="shared" si="176"/>
        <v>R50BoxAl/881</v>
      </c>
      <c r="B1513" s="101" t="s">
        <v>1784</v>
      </c>
      <c r="C1513" s="101" t="s">
        <v>1783</v>
      </c>
      <c r="D1513" s="102">
        <v>1</v>
      </c>
      <c r="E1513" s="101" t="s">
        <v>35</v>
      </c>
      <c r="F1513" s="102">
        <f t="shared" si="177"/>
        <v>1</v>
      </c>
      <c r="G1513" s="103">
        <v>12037</v>
      </c>
      <c r="H1513" s="72" t="s">
        <v>7</v>
      </c>
      <c r="I1513" s="72" t="s">
        <v>8</v>
      </c>
      <c r="J1513" s="72" t="s">
        <v>7</v>
      </c>
    </row>
    <row r="1514" spans="1:10" ht="15" customHeight="1" x14ac:dyDescent="0.3">
      <c r="A1514" s="75" t="str">
        <f t="shared" si="176"/>
        <v>R25SetNE/871</v>
      </c>
      <c r="B1514" s="101" t="s">
        <v>1794</v>
      </c>
      <c r="C1514" s="101" t="s">
        <v>1793</v>
      </c>
      <c r="D1514" s="102">
        <v>1</v>
      </c>
      <c r="E1514" s="101" t="s">
        <v>35</v>
      </c>
      <c r="F1514" s="102">
        <f t="shared" si="177"/>
        <v>1</v>
      </c>
      <c r="G1514" s="103">
        <v>17895</v>
      </c>
      <c r="H1514" s="75" t="s">
        <v>7</v>
      </c>
      <c r="I1514" s="75" t="s">
        <v>8</v>
      </c>
      <c r="J1514" s="75" t="s">
        <v>1650</v>
      </c>
    </row>
    <row r="1515" spans="1:10" ht="15" customHeight="1" x14ac:dyDescent="0.3">
      <c r="A1515" s="75" t="str">
        <f t="shared" si="176"/>
        <v>R25SetAL/871</v>
      </c>
      <c r="B1515" s="101" t="s">
        <v>1800</v>
      </c>
      <c r="C1515" s="101" t="s">
        <v>1799</v>
      </c>
      <c r="D1515" s="102">
        <v>1</v>
      </c>
      <c r="E1515" s="101" t="s">
        <v>35</v>
      </c>
      <c r="F1515" s="102">
        <f t="shared" si="177"/>
        <v>1</v>
      </c>
      <c r="G1515" s="103">
        <v>16245</v>
      </c>
      <c r="H1515" s="72" t="s">
        <v>7</v>
      </c>
      <c r="I1515" s="72" t="s">
        <v>8</v>
      </c>
      <c r="J1515" s="72" t="s">
        <v>7</v>
      </c>
    </row>
    <row r="1516" spans="1:10" ht="15" customHeight="1" x14ac:dyDescent="0.3">
      <c r="A1516" s="75" t="str">
        <f t="shared" si="176"/>
        <v>R25BoxAl/571</v>
      </c>
      <c r="B1516" s="101" t="s">
        <v>1816</v>
      </c>
      <c r="C1516" s="101" t="s">
        <v>1815</v>
      </c>
      <c r="D1516" s="102">
        <v>1</v>
      </c>
      <c r="E1516" s="101" t="s">
        <v>35</v>
      </c>
      <c r="F1516" s="102">
        <f t="shared" si="177"/>
        <v>1</v>
      </c>
      <c r="G1516" s="103">
        <v>8668</v>
      </c>
      <c r="H1516" s="75" t="s">
        <v>7</v>
      </c>
      <c r="I1516" s="75" t="s">
        <v>8</v>
      </c>
      <c r="J1516" s="75" t="s">
        <v>1645</v>
      </c>
    </row>
    <row r="1517" spans="1:10" ht="15" customHeight="1" x14ac:dyDescent="0.3">
      <c r="A1517" s="75" t="str">
        <f t="shared" si="176"/>
        <v>RC03/Ne2,5</v>
      </c>
      <c r="B1517" s="101" t="s">
        <v>1699</v>
      </c>
      <c r="C1517" s="101" t="s">
        <v>1698</v>
      </c>
      <c r="D1517" s="102">
        <v>2.5</v>
      </c>
      <c r="E1517" s="101" t="s">
        <v>6</v>
      </c>
      <c r="F1517" s="102">
        <f t="shared" si="177"/>
        <v>2.5</v>
      </c>
      <c r="G1517" s="103">
        <v>942</v>
      </c>
      <c r="H1517" s="72" t="s">
        <v>7</v>
      </c>
      <c r="I1517" s="72" t="s">
        <v>8</v>
      </c>
      <c r="J1517" s="72" t="s">
        <v>7</v>
      </c>
    </row>
    <row r="1518" spans="1:10" ht="15" customHeight="1" x14ac:dyDescent="0.3">
      <c r="A1518" s="75" t="str">
        <f t="shared" si="176"/>
        <v>RC31/Ne2,5</v>
      </c>
      <c r="B1518" s="101" t="s">
        <v>1637</v>
      </c>
      <c r="C1518" s="101" t="s">
        <v>1636</v>
      </c>
      <c r="D1518" s="102">
        <v>2.5</v>
      </c>
      <c r="E1518" s="101" t="s">
        <v>6</v>
      </c>
      <c r="F1518" s="102">
        <f t="shared" si="177"/>
        <v>2.5</v>
      </c>
      <c r="G1518" s="103">
        <v>793</v>
      </c>
      <c r="H1518" s="75" t="s">
        <v>7</v>
      </c>
      <c r="I1518" s="75" t="s">
        <v>8</v>
      </c>
      <c r="J1518" s="75" t="s">
        <v>1640</v>
      </c>
    </row>
    <row r="1519" spans="1:10" ht="15" customHeight="1" x14ac:dyDescent="0.3">
      <c r="A1519" s="75" t="str">
        <f t="shared" si="176"/>
        <v>R25C/Ne2,5</v>
      </c>
      <c r="B1519" s="101" t="s">
        <v>1715</v>
      </c>
      <c r="C1519" s="101" t="s">
        <v>1714</v>
      </c>
      <c r="D1519" s="102">
        <v>2.5</v>
      </c>
      <c r="E1519" s="101" t="s">
        <v>6</v>
      </c>
      <c r="F1519" s="102">
        <f t="shared" si="177"/>
        <v>2.5</v>
      </c>
      <c r="G1519" s="103">
        <v>134</v>
      </c>
      <c r="H1519" s="72" t="s">
        <v>7</v>
      </c>
      <c r="I1519" s="72" t="s">
        <v>8</v>
      </c>
      <c r="J1519" s="72" t="s">
        <v>7</v>
      </c>
    </row>
    <row r="1520" spans="1:10" ht="15" customHeight="1" x14ac:dyDescent="0.3">
      <c r="A1520" s="75" t="str">
        <f t="shared" si="176"/>
        <v>RC06/Ne2,5</v>
      </c>
      <c r="B1520" s="101" t="s">
        <v>1691</v>
      </c>
      <c r="C1520" s="101" t="s">
        <v>1690</v>
      </c>
      <c r="D1520" s="102">
        <v>2.5</v>
      </c>
      <c r="E1520" s="101" t="s">
        <v>6</v>
      </c>
      <c r="F1520" s="102">
        <f t="shared" si="177"/>
        <v>2.5</v>
      </c>
      <c r="G1520" s="103">
        <v>1034</v>
      </c>
      <c r="H1520" s="75" t="s">
        <v>7</v>
      </c>
      <c r="I1520" s="75" t="s">
        <v>8</v>
      </c>
      <c r="J1520" s="75" t="s">
        <v>1635</v>
      </c>
    </row>
    <row r="1521" spans="1:10" ht="15" customHeight="1" x14ac:dyDescent="0.3">
      <c r="A1521" s="75" t="str">
        <f t="shared" si="176"/>
        <v>RC26/011</v>
      </c>
      <c r="B1521" s="101" t="s">
        <v>1642</v>
      </c>
      <c r="C1521" s="101" t="s">
        <v>1641</v>
      </c>
      <c r="D1521" s="102">
        <v>1</v>
      </c>
      <c r="E1521" s="101" t="s">
        <v>35</v>
      </c>
      <c r="F1521" s="102">
        <f t="shared" si="177"/>
        <v>1</v>
      </c>
      <c r="G1521" s="103">
        <v>4</v>
      </c>
      <c r="H1521" s="72" t="s">
        <v>7</v>
      </c>
      <c r="I1521" s="72" t="s">
        <v>8</v>
      </c>
      <c r="J1521" s="72" t="s">
        <v>1632</v>
      </c>
    </row>
    <row r="1522" spans="1:10" ht="15" customHeight="1" x14ac:dyDescent="0.3">
      <c r="A1522" s="75" t="str">
        <f t="shared" si="176"/>
        <v>RC13/C3/011</v>
      </c>
      <c r="B1522" s="101" t="s">
        <v>1676</v>
      </c>
      <c r="C1522" s="101" t="s">
        <v>1675</v>
      </c>
      <c r="D1522" s="102">
        <v>1</v>
      </c>
      <c r="E1522" s="101" t="s">
        <v>1344</v>
      </c>
      <c r="F1522" s="102">
        <f t="shared" si="177"/>
        <v>1</v>
      </c>
      <c r="G1522" s="103">
        <v>42</v>
      </c>
      <c r="H1522" s="75" t="s">
        <v>7</v>
      </c>
      <c r="I1522" s="75" t="s">
        <v>8</v>
      </c>
      <c r="J1522" s="75" t="s">
        <v>7</v>
      </c>
    </row>
    <row r="1523" spans="1:10" ht="15" customHeight="1" x14ac:dyDescent="0.3">
      <c r="A1523" s="75" t="str">
        <f t="shared" si="176"/>
        <v>RC13/Al2,5</v>
      </c>
      <c r="B1523" s="101" t="s">
        <v>1679</v>
      </c>
      <c r="C1523" s="101" t="s">
        <v>1678</v>
      </c>
      <c r="D1523" s="102">
        <v>2.5</v>
      </c>
      <c r="E1523" s="101" t="s">
        <v>6</v>
      </c>
      <c r="F1523" s="102">
        <f t="shared" si="177"/>
        <v>2.5</v>
      </c>
      <c r="G1523" s="103">
        <v>520</v>
      </c>
      <c r="H1523" s="72" t="s">
        <v>7</v>
      </c>
      <c r="I1523" s="72" t="s">
        <v>8</v>
      </c>
      <c r="J1523" s="72" t="s">
        <v>7</v>
      </c>
    </row>
    <row r="1524" spans="1:10" ht="15" customHeight="1" x14ac:dyDescent="0.3">
      <c r="A1524" s="75" t="str">
        <f t="shared" si="176"/>
        <v>R25C/Al2,5</v>
      </c>
      <c r="B1524" s="101" t="s">
        <v>1718</v>
      </c>
      <c r="C1524" s="101" t="s">
        <v>1717</v>
      </c>
      <c r="D1524" s="102">
        <v>2.5</v>
      </c>
      <c r="E1524" s="101" t="s">
        <v>6</v>
      </c>
      <c r="F1524" s="102">
        <f t="shared" si="177"/>
        <v>2.5</v>
      </c>
      <c r="G1524" s="103">
        <v>134</v>
      </c>
      <c r="H1524" s="75" t="s">
        <v>7</v>
      </c>
      <c r="I1524" s="75" t="s">
        <v>8</v>
      </c>
      <c r="J1524" s="75" t="s">
        <v>7</v>
      </c>
    </row>
    <row r="1525" spans="1:10" ht="15" customHeight="1" x14ac:dyDescent="0.3">
      <c r="A1525" s="75" t="str">
        <f t="shared" si="176"/>
        <v>RC20/011</v>
      </c>
      <c r="B1525" s="101" t="s">
        <v>1660</v>
      </c>
      <c r="C1525" s="101" t="s">
        <v>1659</v>
      </c>
      <c r="D1525" s="102">
        <v>1</v>
      </c>
      <c r="E1525" s="101" t="s">
        <v>1344</v>
      </c>
      <c r="F1525" s="102">
        <f t="shared" si="177"/>
        <v>1</v>
      </c>
      <c r="G1525" s="103">
        <v>14</v>
      </c>
      <c r="H1525" s="72" t="s">
        <v>7</v>
      </c>
      <c r="I1525" s="72" t="s">
        <v>8</v>
      </c>
      <c r="J1525" s="72" t="s">
        <v>7</v>
      </c>
    </row>
    <row r="1526" spans="1:10" ht="15" customHeight="1" x14ac:dyDescent="0.3">
      <c r="A1526" s="75" t="str">
        <f t="shared" si="176"/>
        <v>RC25/031</v>
      </c>
      <c r="B1526" s="101" t="s">
        <v>1644</v>
      </c>
      <c r="C1526" s="101" t="s">
        <v>1643</v>
      </c>
      <c r="D1526" s="102">
        <v>1</v>
      </c>
      <c r="E1526" s="101" t="s">
        <v>1344</v>
      </c>
      <c r="F1526" s="102">
        <f t="shared" si="177"/>
        <v>1</v>
      </c>
      <c r="G1526" s="103">
        <v>65</v>
      </c>
      <c r="H1526" s="75" t="s">
        <v>7</v>
      </c>
      <c r="I1526" s="75" t="s">
        <v>8</v>
      </c>
      <c r="J1526" s="75" t="s">
        <v>7</v>
      </c>
    </row>
    <row r="1527" spans="1:10" ht="15" customHeight="1" x14ac:dyDescent="0.3">
      <c r="A1527" s="75" t="str">
        <f t="shared" si="176"/>
        <v>RC70/Ne2,5</v>
      </c>
      <c r="B1527" s="101" t="s">
        <v>2720</v>
      </c>
      <c r="C1527" s="101" t="s">
        <v>1719</v>
      </c>
      <c r="D1527" s="102">
        <v>2.5</v>
      </c>
      <c r="E1527" s="101" t="s">
        <v>6</v>
      </c>
      <c r="F1527" s="102">
        <f t="shared" si="177"/>
        <v>2.5</v>
      </c>
      <c r="G1527" s="103">
        <v>610</v>
      </c>
      <c r="H1527" s="72" t="s">
        <v>7</v>
      </c>
      <c r="I1527" s="72" t="s">
        <v>8</v>
      </c>
      <c r="J1527" s="72" t="s">
        <v>7</v>
      </c>
    </row>
    <row r="1528" spans="1:10" ht="15" customHeight="1" x14ac:dyDescent="0.3">
      <c r="A1528" s="75" t="str">
        <f t="shared" si="176"/>
        <v>RC12/741</v>
      </c>
      <c r="B1528" s="101" t="s">
        <v>1681</v>
      </c>
      <c r="C1528" s="101" t="s">
        <v>1680</v>
      </c>
      <c r="D1528" s="102">
        <v>1</v>
      </c>
      <c r="E1528" s="101" t="s">
        <v>1344</v>
      </c>
      <c r="F1528" s="102">
        <f t="shared" si="177"/>
        <v>1</v>
      </c>
      <c r="G1528" s="103">
        <v>33</v>
      </c>
      <c r="H1528" s="75" t="s">
        <v>7</v>
      </c>
      <c r="I1528" s="75" t="s">
        <v>8</v>
      </c>
      <c r="J1528" s="75" t="s">
        <v>7</v>
      </c>
    </row>
    <row r="1529" spans="1:10" ht="15" customHeight="1" x14ac:dyDescent="0.3">
      <c r="A1529" s="75" t="str">
        <f t="shared" si="176"/>
        <v>RC06/Al2,5</v>
      </c>
      <c r="B1529" s="101" t="s">
        <v>1694</v>
      </c>
      <c r="C1529" s="101" t="s">
        <v>1693</v>
      </c>
      <c r="D1529" s="102">
        <v>2.5</v>
      </c>
      <c r="E1529" s="101" t="s">
        <v>6</v>
      </c>
      <c r="F1529" s="102">
        <f t="shared" si="177"/>
        <v>2.5</v>
      </c>
      <c r="G1529" s="103">
        <v>1034</v>
      </c>
      <c r="H1529" s="72" t="s">
        <v>7</v>
      </c>
      <c r="I1529" s="72" t="s">
        <v>8</v>
      </c>
      <c r="J1529" s="72" t="s">
        <v>7</v>
      </c>
    </row>
    <row r="1530" spans="1:10" ht="15" customHeight="1" x14ac:dyDescent="0.3">
      <c r="A1530" s="75" t="str">
        <f t="shared" si="176"/>
        <v>RC03/Al2,5</v>
      </c>
      <c r="B1530" s="101" t="s">
        <v>1702</v>
      </c>
      <c r="C1530" s="101" t="s">
        <v>1701</v>
      </c>
      <c r="D1530" s="102">
        <v>2.5</v>
      </c>
      <c r="E1530" s="101" t="s">
        <v>6</v>
      </c>
      <c r="F1530" s="102">
        <f t="shared" si="177"/>
        <v>2.5</v>
      </c>
      <c r="G1530" s="103">
        <v>942</v>
      </c>
      <c r="H1530" s="75" t="s">
        <v>7</v>
      </c>
      <c r="I1530" s="75" t="s">
        <v>8</v>
      </c>
      <c r="J1530" s="75" t="s">
        <v>7</v>
      </c>
    </row>
    <row r="1531" spans="1:10" ht="15" customHeight="1" x14ac:dyDescent="0.3">
      <c r="A1531" s="75" t="str">
        <f t="shared" si="176"/>
        <v>RC22/011</v>
      </c>
      <c r="B1531" s="101" t="s">
        <v>1657</v>
      </c>
      <c r="C1531" s="101" t="s">
        <v>1656</v>
      </c>
      <c r="D1531" s="102">
        <v>1</v>
      </c>
      <c r="E1531" s="101" t="s">
        <v>1344</v>
      </c>
      <c r="F1531" s="102">
        <f t="shared" si="177"/>
        <v>1</v>
      </c>
      <c r="G1531" s="103">
        <v>33</v>
      </c>
      <c r="H1531" s="72" t="s">
        <v>7</v>
      </c>
      <c r="I1531" s="72" t="s">
        <v>8</v>
      </c>
      <c r="J1531" s="72" t="s">
        <v>7</v>
      </c>
    </row>
    <row r="1532" spans="1:10" ht="15" customHeight="1" x14ac:dyDescent="0.3">
      <c r="A1532" s="75" t="str">
        <f t="shared" si="176"/>
        <v>RC31/Al2,5</v>
      </c>
      <c r="B1532" s="101" t="s">
        <v>1639</v>
      </c>
      <c r="C1532" s="101" t="s">
        <v>1638</v>
      </c>
      <c r="D1532" s="102">
        <v>2.5</v>
      </c>
      <c r="E1532" s="101" t="s">
        <v>6</v>
      </c>
      <c r="F1532" s="102">
        <f t="shared" si="177"/>
        <v>2.5</v>
      </c>
      <c r="G1532" s="103">
        <v>793</v>
      </c>
      <c r="H1532" s="75" t="s">
        <v>7</v>
      </c>
      <c r="I1532" s="75" t="s">
        <v>8</v>
      </c>
      <c r="J1532" s="75" t="s">
        <v>7</v>
      </c>
    </row>
    <row r="1533" spans="1:10" ht="15" customHeight="1" x14ac:dyDescent="0.3">
      <c r="A1533" s="75" t="str">
        <f t="shared" si="176"/>
        <v>RC15/Al2,5</v>
      </c>
      <c r="B1533" s="101" t="s">
        <v>1663</v>
      </c>
      <c r="C1533" s="101" t="s">
        <v>1662</v>
      </c>
      <c r="D1533" s="102">
        <v>2.5</v>
      </c>
      <c r="E1533" s="101" t="s">
        <v>6</v>
      </c>
      <c r="F1533" s="102">
        <f t="shared" si="177"/>
        <v>2.5</v>
      </c>
      <c r="G1533" s="103">
        <v>312</v>
      </c>
      <c r="H1533" s="72" t="s">
        <v>7</v>
      </c>
      <c r="I1533" s="72" t="s">
        <v>8</v>
      </c>
      <c r="J1533" s="72" t="s">
        <v>7</v>
      </c>
    </row>
    <row r="1534" spans="1:10" ht="15" customHeight="1" x14ac:dyDescent="0.3">
      <c r="A1534" s="75" t="str">
        <f t="shared" si="176"/>
        <v>RC13/z/011</v>
      </c>
      <c r="B1534" s="101" t="s">
        <v>1672</v>
      </c>
      <c r="C1534" s="101" t="s">
        <v>1671</v>
      </c>
      <c r="D1534" s="102">
        <v>1</v>
      </c>
      <c r="E1534" s="101" t="s">
        <v>314</v>
      </c>
      <c r="F1534" s="102">
        <f t="shared" si="177"/>
        <v>1</v>
      </c>
      <c r="G1534" s="103">
        <v>132</v>
      </c>
      <c r="H1534" s="75" t="s">
        <v>7</v>
      </c>
      <c r="I1534" s="75" t="s">
        <v>8</v>
      </c>
      <c r="J1534" s="75" t="s">
        <v>7</v>
      </c>
    </row>
    <row r="1535" spans="1:10" ht="15" customHeight="1" x14ac:dyDescent="0.3">
      <c r="A1535" s="75" t="str">
        <f t="shared" si="176"/>
        <v>RC13/z/021</v>
      </c>
      <c r="B1535" s="101" t="s">
        <v>1670</v>
      </c>
      <c r="C1535" s="101" t="s">
        <v>1669</v>
      </c>
      <c r="D1535" s="102">
        <v>1</v>
      </c>
      <c r="E1535" s="101" t="s">
        <v>314</v>
      </c>
      <c r="F1535" s="102">
        <f t="shared" si="177"/>
        <v>1</v>
      </c>
      <c r="G1535" s="103">
        <v>132</v>
      </c>
      <c r="H1535" s="72" t="s">
        <v>7</v>
      </c>
      <c r="I1535" s="72" t="s">
        <v>8</v>
      </c>
      <c r="J1535" s="72" t="s">
        <v>7</v>
      </c>
    </row>
    <row r="1536" spans="1:10" ht="15" customHeight="1" x14ac:dyDescent="0.3">
      <c r="A1536" s="75" t="str">
        <f t="shared" si="176"/>
        <v>RC13/z/031</v>
      </c>
      <c r="B1536" s="101" t="s">
        <v>1668</v>
      </c>
      <c r="C1536" s="101" t="s">
        <v>1667</v>
      </c>
      <c r="D1536" s="102">
        <v>1</v>
      </c>
      <c r="E1536" s="101" t="s">
        <v>314</v>
      </c>
      <c r="F1536" s="102">
        <f t="shared" si="177"/>
        <v>1</v>
      </c>
      <c r="G1536" s="103">
        <v>132</v>
      </c>
      <c r="H1536" s="75" t="s">
        <v>7</v>
      </c>
      <c r="I1536" s="75" t="s">
        <v>8</v>
      </c>
      <c r="J1536" s="75" t="s">
        <v>7</v>
      </c>
    </row>
    <row r="1537" spans="1:10" ht="15" customHeight="1" x14ac:dyDescent="0.3">
      <c r="A1537" s="75" t="str">
        <f t="shared" si="176"/>
        <v>RC05/Al2,5</v>
      </c>
      <c r="B1537" s="101" t="s">
        <v>1696</v>
      </c>
      <c r="C1537" s="101" t="s">
        <v>1695</v>
      </c>
      <c r="D1537" s="102">
        <v>2.5</v>
      </c>
      <c r="E1537" s="101" t="s">
        <v>6</v>
      </c>
      <c r="F1537" s="102">
        <f t="shared" si="177"/>
        <v>2.5</v>
      </c>
      <c r="G1537" s="103">
        <v>901</v>
      </c>
      <c r="H1537" s="72" t="s">
        <v>7</v>
      </c>
      <c r="I1537" s="72" t="s">
        <v>8</v>
      </c>
      <c r="J1537" s="72" t="s">
        <v>7</v>
      </c>
    </row>
    <row r="1538" spans="1:10" ht="15" customHeight="1" x14ac:dyDescent="0.3">
      <c r="A1538" s="75" t="str">
        <f t="shared" si="176"/>
        <v>RC13/z/741</v>
      </c>
      <c r="B1538" s="101" t="s">
        <v>1666</v>
      </c>
      <c r="C1538" s="101" t="s">
        <v>1665</v>
      </c>
      <c r="D1538" s="102">
        <v>1</v>
      </c>
      <c r="E1538" s="101" t="s">
        <v>314</v>
      </c>
      <c r="F1538" s="102">
        <f t="shared" si="177"/>
        <v>1</v>
      </c>
      <c r="G1538" s="103">
        <v>132</v>
      </c>
      <c r="H1538" s="75" t="s">
        <v>7</v>
      </c>
      <c r="I1538" s="75" t="s">
        <v>8</v>
      </c>
      <c r="J1538" s="75" t="s">
        <v>7</v>
      </c>
    </row>
    <row r="1539" spans="1:10" ht="15" customHeight="1" x14ac:dyDescent="0.3">
      <c r="A1539" s="75" t="str">
        <f t="shared" si="176"/>
        <v>RC25/011</v>
      </c>
      <c r="B1539" s="101" t="s">
        <v>1647</v>
      </c>
      <c r="C1539" s="101" t="s">
        <v>1646</v>
      </c>
      <c r="D1539" s="102">
        <v>1</v>
      </c>
      <c r="E1539" s="101" t="s">
        <v>1344</v>
      </c>
      <c r="F1539" s="102">
        <f t="shared" si="177"/>
        <v>1</v>
      </c>
      <c r="G1539" s="103">
        <v>65</v>
      </c>
      <c r="H1539" s="72" t="s">
        <v>7</v>
      </c>
      <c r="I1539" s="72" t="s">
        <v>8</v>
      </c>
      <c r="J1539" s="72" t="s">
        <v>7</v>
      </c>
    </row>
    <row r="1540" spans="1:10" ht="15" customHeight="1" x14ac:dyDescent="0.3">
      <c r="A1540" s="75" t="str">
        <f t="shared" si="176"/>
        <v>RC32/Al2,5</v>
      </c>
      <c r="B1540" s="101" t="s">
        <v>1634</v>
      </c>
      <c r="C1540" s="101" t="s">
        <v>1633</v>
      </c>
      <c r="D1540" s="102">
        <v>2.5</v>
      </c>
      <c r="E1540" s="101" t="s">
        <v>6</v>
      </c>
      <c r="F1540" s="102">
        <f t="shared" si="177"/>
        <v>2.5</v>
      </c>
      <c r="G1540" s="103">
        <v>815</v>
      </c>
      <c r="H1540" s="75" t="s">
        <v>7</v>
      </c>
      <c r="I1540" s="75" t="s">
        <v>8</v>
      </c>
      <c r="J1540" s="75" t="s">
        <v>7</v>
      </c>
    </row>
    <row r="1541" spans="1:10" ht="15" customHeight="1" x14ac:dyDescent="0.3">
      <c r="A1541" s="75" t="str">
        <f t="shared" si="176"/>
        <v>RC01/Al2,5</v>
      </c>
      <c r="B1541" s="101" t="s">
        <v>1712</v>
      </c>
      <c r="C1541" s="101" t="s">
        <v>1711</v>
      </c>
      <c r="D1541" s="102">
        <v>2.5</v>
      </c>
      <c r="E1541" s="101" t="s">
        <v>6</v>
      </c>
      <c r="F1541" s="102">
        <f t="shared" si="177"/>
        <v>2.5</v>
      </c>
      <c r="G1541" s="103">
        <v>97</v>
      </c>
      <c r="H1541" s="72" t="s">
        <v>7</v>
      </c>
      <c r="I1541" s="72" t="s">
        <v>8</v>
      </c>
      <c r="J1541" s="72" t="s">
        <v>7</v>
      </c>
    </row>
    <row r="1542" spans="1:10" ht="15" customHeight="1" x14ac:dyDescent="0.3">
      <c r="A1542" s="75" t="str">
        <f t="shared" si="176"/>
        <v>RC01/Ne2,5</v>
      </c>
      <c r="B1542" s="101" t="s">
        <v>1710</v>
      </c>
      <c r="C1542" s="101" t="s">
        <v>1709</v>
      </c>
      <c r="D1542" s="102">
        <v>2.5</v>
      </c>
      <c r="E1542" s="101" t="s">
        <v>6</v>
      </c>
      <c r="F1542" s="102">
        <f t="shared" si="177"/>
        <v>2.5</v>
      </c>
      <c r="G1542" s="103">
        <v>97</v>
      </c>
      <c r="H1542" s="75" t="s">
        <v>7</v>
      </c>
      <c r="I1542" s="75" t="s">
        <v>8</v>
      </c>
      <c r="J1542" s="75" t="s">
        <v>7</v>
      </c>
    </row>
    <row r="1543" spans="1:10" ht="15" customHeight="1" x14ac:dyDescent="0.3">
      <c r="A1543" s="75" t="str">
        <f t="shared" ref="A1543:A1606" si="178">_xlfn.CONCAT(B1543,F1543)</f>
        <v>RC24/011</v>
      </c>
      <c r="B1543" s="101" t="s">
        <v>1649</v>
      </c>
      <c r="C1543" s="101" t="s">
        <v>1648</v>
      </c>
      <c r="D1543" s="102">
        <v>1</v>
      </c>
      <c r="E1543" s="101" t="s">
        <v>35</v>
      </c>
      <c r="F1543" s="102">
        <f t="shared" si="177"/>
        <v>1</v>
      </c>
      <c r="G1543" s="103">
        <v>7</v>
      </c>
      <c r="H1543" s="72" t="s">
        <v>7</v>
      </c>
      <c r="I1543" s="72" t="s">
        <v>8</v>
      </c>
      <c r="J1543" s="72" t="s">
        <v>7</v>
      </c>
    </row>
    <row r="1544" spans="1:10" ht="15" customHeight="1" x14ac:dyDescent="0.3">
      <c r="A1544" s="75" t="str">
        <f t="shared" si="178"/>
        <v>RC02/Al2,5</v>
      </c>
      <c r="B1544" s="101" t="s">
        <v>1708</v>
      </c>
      <c r="C1544" s="101" t="s">
        <v>1707</v>
      </c>
      <c r="D1544" s="102">
        <v>2.5</v>
      </c>
      <c r="E1544" s="101" t="s">
        <v>6</v>
      </c>
      <c r="F1544" s="102">
        <f t="shared" si="177"/>
        <v>2.5</v>
      </c>
      <c r="G1544" s="103">
        <v>1097</v>
      </c>
      <c r="H1544" s="75" t="s">
        <v>7</v>
      </c>
      <c r="I1544" s="75" t="s">
        <v>8</v>
      </c>
      <c r="J1544" s="75" t="s">
        <v>7</v>
      </c>
    </row>
    <row r="1545" spans="1:10" ht="15" customHeight="1" x14ac:dyDescent="0.3">
      <c r="A1545" s="75" t="str">
        <f t="shared" si="178"/>
        <v>RC02/Ne2,5</v>
      </c>
      <c r="B1545" s="101" t="s">
        <v>1705</v>
      </c>
      <c r="C1545" s="101" t="s">
        <v>1704</v>
      </c>
      <c r="D1545" s="102">
        <v>2.5</v>
      </c>
      <c r="E1545" s="101" t="s">
        <v>6</v>
      </c>
      <c r="F1545" s="102">
        <f t="shared" si="177"/>
        <v>2.5</v>
      </c>
      <c r="G1545" s="103">
        <v>1097</v>
      </c>
      <c r="H1545" s="72" t="s">
        <v>7</v>
      </c>
      <c r="I1545" s="72" t="s">
        <v>8</v>
      </c>
      <c r="J1545" s="72" t="s">
        <v>7</v>
      </c>
    </row>
    <row r="1546" spans="1:10" ht="15" customHeight="1" x14ac:dyDescent="0.3">
      <c r="A1546" s="75" t="str">
        <f t="shared" si="178"/>
        <v>RC23/03P1</v>
      </c>
      <c r="B1546" s="101" t="s">
        <v>1652</v>
      </c>
      <c r="C1546" s="101" t="s">
        <v>1651</v>
      </c>
      <c r="D1546" s="102">
        <v>1</v>
      </c>
      <c r="E1546" s="101" t="s">
        <v>35</v>
      </c>
      <c r="F1546" s="102">
        <f t="shared" si="177"/>
        <v>1</v>
      </c>
      <c r="G1546" s="103">
        <v>25</v>
      </c>
      <c r="H1546" s="75" t="s">
        <v>7</v>
      </c>
      <c r="I1546" s="75" t="s">
        <v>8</v>
      </c>
      <c r="J1546" s="75" t="s">
        <v>7</v>
      </c>
    </row>
    <row r="1547" spans="1:10" ht="15" customHeight="1" x14ac:dyDescent="0.3">
      <c r="A1547" s="75" t="str">
        <f t="shared" si="178"/>
        <v>RC23/03L1</v>
      </c>
      <c r="B1547" s="101" t="s">
        <v>1654</v>
      </c>
      <c r="C1547" s="101" t="s">
        <v>1653</v>
      </c>
      <c r="D1547" s="102">
        <v>1</v>
      </c>
      <c r="E1547" s="101" t="s">
        <v>35</v>
      </c>
      <c r="F1547" s="102">
        <f t="shared" si="177"/>
        <v>1</v>
      </c>
      <c r="G1547" s="103">
        <v>25</v>
      </c>
      <c r="H1547" s="72" t="s">
        <v>7</v>
      </c>
      <c r="I1547" s="72" t="s">
        <v>8</v>
      </c>
      <c r="J1547" s="72" t="s">
        <v>7</v>
      </c>
    </row>
    <row r="1548" spans="1:10" ht="15" customHeight="1" x14ac:dyDescent="0.3">
      <c r="A1548" s="75" t="str">
        <f t="shared" si="178"/>
        <v>RC30/Al2,5</v>
      </c>
      <c r="B1548" s="101" t="s">
        <v>2721</v>
      </c>
      <c r="C1548" s="101" t="s">
        <v>1724</v>
      </c>
      <c r="D1548" s="102">
        <v>2.5</v>
      </c>
      <c r="E1548" s="101" t="s">
        <v>6</v>
      </c>
      <c r="F1548" s="102">
        <f t="shared" si="177"/>
        <v>2.5</v>
      </c>
      <c r="G1548" s="103">
        <v>1169</v>
      </c>
      <c r="H1548" s="75" t="s">
        <v>7</v>
      </c>
      <c r="I1548" s="75" t="s">
        <v>8</v>
      </c>
      <c r="J1548" s="75" t="s">
        <v>7</v>
      </c>
    </row>
    <row r="1549" spans="1:10" ht="15" customHeight="1" x14ac:dyDescent="0.3">
      <c r="A1549" s="75" t="str">
        <f t="shared" si="178"/>
        <v>RC30/Ne2,5</v>
      </c>
      <c r="B1549" s="101" t="s">
        <v>2722</v>
      </c>
      <c r="C1549" s="101" t="s">
        <v>1723</v>
      </c>
      <c r="D1549" s="102">
        <v>2.5</v>
      </c>
      <c r="E1549" s="101" t="s">
        <v>6</v>
      </c>
      <c r="F1549" s="102">
        <f t="shared" si="177"/>
        <v>2.5</v>
      </c>
      <c r="G1549" s="103">
        <v>1169</v>
      </c>
      <c r="H1549" s="72" t="s">
        <v>7</v>
      </c>
      <c r="I1549" s="72" t="s">
        <v>8</v>
      </c>
      <c r="J1549" s="72" t="s">
        <v>7</v>
      </c>
    </row>
    <row r="1550" spans="1:10" ht="15" customHeight="1" x14ac:dyDescent="0.3">
      <c r="A1550" s="75" t="str">
        <f t="shared" si="178"/>
        <v>RC70/Al2,5</v>
      </c>
      <c r="B1550" s="101" t="s">
        <v>2723</v>
      </c>
      <c r="C1550" s="101" t="s">
        <v>1721</v>
      </c>
      <c r="D1550" s="102">
        <v>2.5</v>
      </c>
      <c r="E1550" s="101" t="s">
        <v>6</v>
      </c>
      <c r="F1550" s="102">
        <f t="shared" si="177"/>
        <v>2.5</v>
      </c>
      <c r="G1550" s="103">
        <v>610</v>
      </c>
      <c r="H1550" s="75" t="s">
        <v>7</v>
      </c>
      <c r="I1550" s="75" t="s">
        <v>8</v>
      </c>
      <c r="J1550" s="75" t="s">
        <v>7</v>
      </c>
    </row>
    <row r="1551" spans="1:10" ht="15" customHeight="1" x14ac:dyDescent="0.3">
      <c r="A1551" s="75" t="str">
        <f t="shared" si="178"/>
        <v>RC11/Al2,5</v>
      </c>
      <c r="B1551" s="101" t="s">
        <v>1689</v>
      </c>
      <c r="C1551" s="101" t="s">
        <v>1688</v>
      </c>
      <c r="D1551" s="102">
        <v>2.5</v>
      </c>
      <c r="E1551" s="101" t="s">
        <v>6</v>
      </c>
      <c r="F1551" s="102">
        <f t="shared" si="177"/>
        <v>2.5</v>
      </c>
      <c r="G1551" s="103">
        <v>965</v>
      </c>
      <c r="H1551" s="72" t="s">
        <v>7</v>
      </c>
      <c r="I1551" s="72" t="s">
        <v>8</v>
      </c>
      <c r="J1551" s="72" t="s">
        <v>7</v>
      </c>
    </row>
    <row r="1552" spans="1:10" ht="15" customHeight="1" x14ac:dyDescent="0.3">
      <c r="A1552" s="75" t="str">
        <f t="shared" si="178"/>
        <v>RC11/Ne2,5</v>
      </c>
      <c r="B1552" s="101" t="s">
        <v>1686</v>
      </c>
      <c r="C1552" s="101" t="s">
        <v>1685</v>
      </c>
      <c r="D1552" s="102">
        <v>2.5</v>
      </c>
      <c r="E1552" s="101" t="s">
        <v>6</v>
      </c>
      <c r="F1552" s="102">
        <f t="shared" si="177"/>
        <v>2.5</v>
      </c>
      <c r="G1552" s="103">
        <v>965</v>
      </c>
      <c r="H1552" s="75" t="s">
        <v>7</v>
      </c>
      <c r="I1552" s="75" t="s">
        <v>8</v>
      </c>
      <c r="J1552" s="75" t="s">
        <v>7</v>
      </c>
    </row>
    <row r="1553" spans="1:10" ht="15" customHeight="1" x14ac:dyDescent="0.3">
      <c r="A1553" s="75" t="str">
        <f t="shared" si="178"/>
        <v>RC12/031</v>
      </c>
      <c r="B1553" s="101" t="s">
        <v>1683</v>
      </c>
      <c r="C1553" s="101" t="s">
        <v>1682</v>
      </c>
      <c r="D1553" s="102">
        <v>1</v>
      </c>
      <c r="E1553" s="101" t="s">
        <v>1344</v>
      </c>
      <c r="F1553" s="102">
        <f t="shared" si="177"/>
        <v>1</v>
      </c>
      <c r="G1553" s="103">
        <v>33</v>
      </c>
      <c r="H1553" s="72" t="s">
        <v>7</v>
      </c>
      <c r="I1553" s="72" t="s">
        <v>8</v>
      </c>
      <c r="J1553" s="72" t="s">
        <v>7</v>
      </c>
    </row>
    <row r="1554" spans="1:10" ht="15" customHeight="1" x14ac:dyDescent="0.3">
      <c r="A1554" s="75" t="str">
        <f t="shared" si="178"/>
        <v>RC13/Ne2,5</v>
      </c>
      <c r="B1554" s="101" t="s">
        <v>1674</v>
      </c>
      <c r="C1554" s="101" t="s">
        <v>1673</v>
      </c>
      <c r="D1554" s="102">
        <v>2.5</v>
      </c>
      <c r="E1554" s="101" t="s">
        <v>6</v>
      </c>
      <c r="F1554" s="102">
        <f t="shared" si="177"/>
        <v>2.5</v>
      </c>
      <c r="G1554" s="103">
        <v>765</v>
      </c>
      <c r="H1554" s="75" t="s">
        <v>7</v>
      </c>
      <c r="I1554" s="75" t="s">
        <v>8</v>
      </c>
      <c r="J1554" s="75" t="s">
        <v>7</v>
      </c>
    </row>
    <row r="1555" spans="1:10" ht="15" customHeight="1" x14ac:dyDescent="0.3">
      <c r="A1555" s="75" t="str">
        <f t="shared" si="178"/>
        <v>B46/brAl3</v>
      </c>
      <c r="B1555" s="101" t="s">
        <v>1347</v>
      </c>
      <c r="C1555" s="101" t="s">
        <v>1348</v>
      </c>
      <c r="D1555" s="102">
        <v>3</v>
      </c>
      <c r="E1555" s="101" t="s">
        <v>6</v>
      </c>
      <c r="F1555" s="102">
        <f t="shared" si="177"/>
        <v>3</v>
      </c>
      <c r="G1555" s="103">
        <v>233</v>
      </c>
      <c r="H1555" s="72" t="s">
        <v>7</v>
      </c>
      <c r="I1555" s="72" t="s">
        <v>8</v>
      </c>
      <c r="J1555" s="72" t="s">
        <v>7</v>
      </c>
    </row>
    <row r="1556" spans="1:10" ht="15" customHeight="1" x14ac:dyDescent="0.3">
      <c r="A1556" s="75" t="str">
        <f t="shared" si="178"/>
        <v>B46/Al3</v>
      </c>
      <c r="B1556" s="101" t="s">
        <v>1345</v>
      </c>
      <c r="C1556" s="101" t="s">
        <v>1346</v>
      </c>
      <c r="D1556" s="102">
        <v>3</v>
      </c>
      <c r="E1556" s="101" t="s">
        <v>6</v>
      </c>
      <c r="F1556" s="102">
        <f t="shared" si="177"/>
        <v>3</v>
      </c>
      <c r="G1556" s="103">
        <v>390</v>
      </c>
      <c r="H1556" s="75" t="s">
        <v>7</v>
      </c>
      <c r="I1556" s="75" t="s">
        <v>8</v>
      </c>
      <c r="J1556" s="75" t="s">
        <v>7</v>
      </c>
    </row>
    <row r="1557" spans="1:10" ht="15" customHeight="1" x14ac:dyDescent="0.3">
      <c r="A1557" s="75" t="str">
        <f t="shared" si="178"/>
        <v>B46/Al30</v>
      </c>
      <c r="B1557" s="101" t="s">
        <v>1345</v>
      </c>
      <c r="C1557" s="101" t="s">
        <v>1346</v>
      </c>
      <c r="D1557" s="102">
        <v>3</v>
      </c>
      <c r="E1557" s="101" t="s">
        <v>6</v>
      </c>
      <c r="F1557" s="103">
        <v>30</v>
      </c>
      <c r="G1557" s="103">
        <v>377</v>
      </c>
      <c r="H1557" s="72" t="s">
        <v>7</v>
      </c>
      <c r="I1557" s="72" t="s">
        <v>8</v>
      </c>
      <c r="J1557" s="72" t="s">
        <v>7</v>
      </c>
    </row>
    <row r="1558" spans="1:10" ht="15" customHeight="1" x14ac:dyDescent="0.3">
      <c r="A1558" s="75" t="str">
        <f t="shared" si="178"/>
        <v>B46/r/03100</v>
      </c>
      <c r="B1558" s="101" t="s">
        <v>1349</v>
      </c>
      <c r="C1558" s="101" t="s">
        <v>1350</v>
      </c>
      <c r="D1558" s="102">
        <v>1</v>
      </c>
      <c r="E1558" s="101" t="s">
        <v>35</v>
      </c>
      <c r="F1558" s="103">
        <v>100</v>
      </c>
      <c r="G1558" s="103">
        <v>22</v>
      </c>
      <c r="H1558" s="75" t="s">
        <v>7</v>
      </c>
      <c r="I1558" s="75" t="s">
        <v>8</v>
      </c>
      <c r="J1558" s="75" t="s">
        <v>7</v>
      </c>
    </row>
    <row r="1559" spans="1:10" ht="15" customHeight="1" x14ac:dyDescent="0.3">
      <c r="A1559" s="75" t="str">
        <f t="shared" si="178"/>
        <v>B46/r/031</v>
      </c>
      <c r="B1559" s="101" t="s">
        <v>1349</v>
      </c>
      <c r="C1559" s="101" t="s">
        <v>1350</v>
      </c>
      <c r="D1559" s="102">
        <v>1</v>
      </c>
      <c r="E1559" s="101" t="s">
        <v>35</v>
      </c>
      <c r="F1559" s="102">
        <f t="shared" ref="F1559:F1560" si="179">D1559</f>
        <v>1</v>
      </c>
      <c r="G1559" s="103">
        <v>24</v>
      </c>
      <c r="H1559" s="72" t="s">
        <v>7</v>
      </c>
      <c r="I1559" s="72" t="s">
        <v>8</v>
      </c>
      <c r="J1559" s="72" t="s">
        <v>7</v>
      </c>
    </row>
    <row r="1560" spans="1:10" ht="15" customHeight="1" x14ac:dyDescent="0.3">
      <c r="A1560" s="75" t="str">
        <f t="shared" si="178"/>
        <v>B46/z/Al1</v>
      </c>
      <c r="B1560" s="101" t="s">
        <v>1351</v>
      </c>
      <c r="C1560" s="101" t="s">
        <v>1352</v>
      </c>
      <c r="D1560" s="102">
        <v>1</v>
      </c>
      <c r="E1560" s="101" t="s">
        <v>35</v>
      </c>
      <c r="F1560" s="102">
        <f t="shared" si="179"/>
        <v>1</v>
      </c>
      <c r="G1560" s="103">
        <v>24</v>
      </c>
      <c r="H1560" s="75" t="s">
        <v>7</v>
      </c>
      <c r="I1560" s="75" t="s">
        <v>8</v>
      </c>
      <c r="J1560" s="75" t="s">
        <v>7</v>
      </c>
    </row>
    <row r="1561" spans="1:10" ht="15" customHeight="1" x14ac:dyDescent="0.3">
      <c r="A1561" s="75" t="str">
        <f t="shared" si="178"/>
        <v>B46/z/Al100</v>
      </c>
      <c r="B1561" s="101" t="s">
        <v>1351</v>
      </c>
      <c r="C1561" s="101" t="s">
        <v>1352</v>
      </c>
      <c r="D1561" s="102">
        <v>1</v>
      </c>
      <c r="E1561" s="101" t="s">
        <v>35</v>
      </c>
      <c r="F1561" s="103">
        <v>100</v>
      </c>
      <c r="G1561" s="103">
        <v>28</v>
      </c>
      <c r="H1561" s="72" t="s">
        <v>7</v>
      </c>
      <c r="I1561" s="72" t="s">
        <v>8</v>
      </c>
      <c r="J1561" s="72" t="s">
        <v>7</v>
      </c>
    </row>
    <row r="1562" spans="1:10" ht="15" customHeight="1" x14ac:dyDescent="0.3">
      <c r="A1562" s="75" t="str">
        <f t="shared" si="178"/>
        <v>BL18/Al3</v>
      </c>
      <c r="B1562" s="101" t="s">
        <v>1360</v>
      </c>
      <c r="C1562" s="101" t="s">
        <v>1361</v>
      </c>
      <c r="D1562" s="102">
        <v>3</v>
      </c>
      <c r="E1562" s="101" t="s">
        <v>6</v>
      </c>
      <c r="F1562" s="102">
        <f>D1562</f>
        <v>3</v>
      </c>
      <c r="G1562" s="103">
        <v>142</v>
      </c>
      <c r="H1562" s="75" t="s">
        <v>7</v>
      </c>
      <c r="I1562" s="75" t="s">
        <v>8</v>
      </c>
      <c r="J1562" s="75" t="s">
        <v>7</v>
      </c>
    </row>
    <row r="1563" spans="1:10" ht="15" customHeight="1" x14ac:dyDescent="0.3">
      <c r="A1563" s="75" t="str">
        <f t="shared" si="178"/>
        <v>BL18/Al150</v>
      </c>
      <c r="B1563" s="101" t="s">
        <v>1360</v>
      </c>
      <c r="C1563" s="101" t="s">
        <v>1361</v>
      </c>
      <c r="D1563" s="102">
        <v>3</v>
      </c>
      <c r="E1563" s="101" t="s">
        <v>6</v>
      </c>
      <c r="F1563" s="103">
        <v>150</v>
      </c>
      <c r="G1563" s="103">
        <v>137</v>
      </c>
      <c r="H1563" s="72" t="s">
        <v>7</v>
      </c>
      <c r="I1563" s="72" t="s">
        <v>8</v>
      </c>
      <c r="J1563" s="72" t="s">
        <v>7</v>
      </c>
    </row>
    <row r="1564" spans="1:10" ht="15" customHeight="1" x14ac:dyDescent="0.3">
      <c r="A1564" s="75" t="str">
        <f t="shared" si="178"/>
        <v>BL18/Ne150</v>
      </c>
      <c r="B1564" s="101" t="s">
        <v>1362</v>
      </c>
      <c r="C1564" s="101" t="s">
        <v>1363</v>
      </c>
      <c r="D1564" s="102">
        <v>3</v>
      </c>
      <c r="E1564" s="101" t="s">
        <v>6</v>
      </c>
      <c r="F1564" s="103">
        <v>150</v>
      </c>
      <c r="G1564" s="103">
        <v>137</v>
      </c>
      <c r="H1564" s="75" t="s">
        <v>7</v>
      </c>
      <c r="I1564" s="75" t="s">
        <v>8</v>
      </c>
      <c r="J1564" s="75" t="s">
        <v>7</v>
      </c>
    </row>
    <row r="1565" spans="1:10" ht="15" customHeight="1" x14ac:dyDescent="0.3">
      <c r="A1565" s="75" t="str">
        <f t="shared" si="178"/>
        <v>BL18/Ne3</v>
      </c>
      <c r="B1565" s="101" t="s">
        <v>1362</v>
      </c>
      <c r="C1565" s="101" t="s">
        <v>1363</v>
      </c>
      <c r="D1565" s="102">
        <v>3</v>
      </c>
      <c r="E1565" s="101" t="s">
        <v>6</v>
      </c>
      <c r="F1565" s="102">
        <f t="shared" ref="F1565:F1566" si="180">D1565</f>
        <v>3</v>
      </c>
      <c r="G1565" s="103">
        <v>142</v>
      </c>
      <c r="H1565" s="72" t="s">
        <v>7</v>
      </c>
      <c r="I1565" s="72" t="s">
        <v>8</v>
      </c>
      <c r="J1565" s="72" t="s">
        <v>7</v>
      </c>
    </row>
    <row r="1566" spans="1:10" ht="15" customHeight="1" x14ac:dyDescent="0.3">
      <c r="A1566" s="75" t="str">
        <f t="shared" si="178"/>
        <v>B36/Al3</v>
      </c>
      <c r="B1566" s="101" t="s">
        <v>1357</v>
      </c>
      <c r="C1566" s="101" t="s">
        <v>1358</v>
      </c>
      <c r="D1566" s="102">
        <v>3</v>
      </c>
      <c r="E1566" s="101" t="s">
        <v>6</v>
      </c>
      <c r="F1566" s="102">
        <f t="shared" si="180"/>
        <v>3</v>
      </c>
      <c r="G1566" s="103">
        <v>78</v>
      </c>
      <c r="H1566" s="75" t="s">
        <v>7</v>
      </c>
      <c r="I1566" s="75" t="s">
        <v>8</v>
      </c>
      <c r="J1566" s="75" t="s">
        <v>7</v>
      </c>
    </row>
    <row r="1567" spans="1:10" ht="15" customHeight="1" x14ac:dyDescent="0.3">
      <c r="A1567" s="75" t="str">
        <f t="shared" si="178"/>
        <v>B36/Al225</v>
      </c>
      <c r="B1567" s="101" t="s">
        <v>1357</v>
      </c>
      <c r="C1567" s="101" t="s">
        <v>1358</v>
      </c>
      <c r="D1567" s="102">
        <v>3</v>
      </c>
      <c r="E1567" s="101" t="s">
        <v>6</v>
      </c>
      <c r="F1567" s="103">
        <v>225</v>
      </c>
      <c r="G1567" s="103">
        <v>75</v>
      </c>
      <c r="H1567" s="72" t="s">
        <v>7</v>
      </c>
      <c r="I1567" s="72" t="s">
        <v>8</v>
      </c>
      <c r="J1567" s="72" t="s">
        <v>7</v>
      </c>
    </row>
    <row r="1568" spans="1:10" ht="15" customHeight="1" x14ac:dyDescent="0.3">
      <c r="A1568" s="75" t="str">
        <f t="shared" si="178"/>
        <v>B36/r/Al1</v>
      </c>
      <c r="B1568" s="101" t="s">
        <v>1359</v>
      </c>
      <c r="C1568" s="101" t="s">
        <v>43</v>
      </c>
      <c r="D1568" s="102">
        <v>1</v>
      </c>
      <c r="E1568" s="101" t="s">
        <v>35</v>
      </c>
      <c r="F1568" s="102">
        <f t="shared" ref="F1568:F1569" si="181">D1568</f>
        <v>1</v>
      </c>
      <c r="G1568" s="103">
        <v>17</v>
      </c>
      <c r="H1568" s="75" t="s">
        <v>7</v>
      </c>
      <c r="I1568" s="75" t="s">
        <v>8</v>
      </c>
      <c r="J1568" s="75" t="s">
        <v>7</v>
      </c>
    </row>
    <row r="1569" spans="1:10" ht="15" customHeight="1" x14ac:dyDescent="0.3">
      <c r="A1569" s="75" t="str">
        <f t="shared" si="178"/>
        <v>B04/023</v>
      </c>
      <c r="B1569" s="101" t="s">
        <v>1353</v>
      </c>
      <c r="C1569" s="101" t="s">
        <v>1354</v>
      </c>
      <c r="D1569" s="102">
        <v>3</v>
      </c>
      <c r="E1569" s="101" t="s">
        <v>6</v>
      </c>
      <c r="F1569" s="102">
        <f t="shared" si="181"/>
        <v>3</v>
      </c>
      <c r="G1569" s="103">
        <v>29</v>
      </c>
      <c r="H1569" s="72" t="s">
        <v>7</v>
      </c>
      <c r="I1569" s="72" t="s">
        <v>8</v>
      </c>
      <c r="J1569" s="72" t="s">
        <v>7</v>
      </c>
    </row>
    <row r="1570" spans="1:10" ht="15" customHeight="1" x14ac:dyDescent="0.3">
      <c r="A1570" s="75" t="str">
        <f t="shared" si="178"/>
        <v>B04/02501</v>
      </c>
      <c r="B1570" s="101" t="s">
        <v>1353</v>
      </c>
      <c r="C1570" s="101" t="s">
        <v>1354</v>
      </c>
      <c r="D1570" s="102">
        <v>3</v>
      </c>
      <c r="E1570" s="101" t="s">
        <v>6</v>
      </c>
      <c r="F1570" s="103">
        <v>501</v>
      </c>
      <c r="G1570" s="103">
        <v>28</v>
      </c>
      <c r="H1570" s="75" t="s">
        <v>7</v>
      </c>
      <c r="I1570" s="75" t="s">
        <v>8</v>
      </c>
      <c r="J1570" s="75" t="s">
        <v>7</v>
      </c>
    </row>
    <row r="1571" spans="1:10" ht="15" customHeight="1" x14ac:dyDescent="0.3">
      <c r="A1571" s="75" t="str">
        <f t="shared" si="178"/>
        <v>BL18/r/Al1</v>
      </c>
      <c r="B1571" s="101" t="s">
        <v>1364</v>
      </c>
      <c r="C1571" s="101" t="s">
        <v>1365</v>
      </c>
      <c r="D1571" s="102">
        <v>1</v>
      </c>
      <c r="E1571" s="101" t="s">
        <v>1344</v>
      </c>
      <c r="F1571" s="102">
        <f t="shared" ref="F1571:F1572" si="182">D1571</f>
        <v>1</v>
      </c>
      <c r="G1571" s="103">
        <v>26</v>
      </c>
      <c r="H1571" s="72" t="s">
        <v>7</v>
      </c>
      <c r="I1571" s="72" t="s">
        <v>8</v>
      </c>
      <c r="J1571" s="72" t="s">
        <v>7</v>
      </c>
    </row>
    <row r="1572" spans="1:10" ht="15" customHeight="1" x14ac:dyDescent="0.3">
      <c r="A1572" s="75" t="str">
        <f t="shared" si="178"/>
        <v>BL18/r/Ne1</v>
      </c>
      <c r="B1572" s="101" t="s">
        <v>1366</v>
      </c>
      <c r="C1572" s="101" t="s">
        <v>1367</v>
      </c>
      <c r="D1572" s="102">
        <v>1</v>
      </c>
      <c r="E1572" s="101" t="s">
        <v>1344</v>
      </c>
      <c r="F1572" s="102">
        <f t="shared" si="182"/>
        <v>1</v>
      </c>
      <c r="G1572" s="103">
        <v>26</v>
      </c>
      <c r="H1572" s="75" t="s">
        <v>7</v>
      </c>
      <c r="I1572" s="75" t="s">
        <v>8</v>
      </c>
      <c r="J1572" s="75" t="s">
        <v>7</v>
      </c>
    </row>
    <row r="1573" spans="1:10" ht="15" customHeight="1" x14ac:dyDescent="0.3">
      <c r="A1573" s="75" t="str">
        <f t="shared" si="178"/>
        <v>B07/tr250</v>
      </c>
      <c r="B1573" s="101" t="s">
        <v>1355</v>
      </c>
      <c r="C1573" s="101" t="s">
        <v>1356</v>
      </c>
      <c r="D1573" s="102">
        <v>1</v>
      </c>
      <c r="E1573" s="101" t="s">
        <v>6</v>
      </c>
      <c r="F1573" s="103">
        <v>250</v>
      </c>
      <c r="G1573" s="103">
        <v>21</v>
      </c>
      <c r="H1573" s="72" t="s">
        <v>7</v>
      </c>
      <c r="I1573" s="72" t="s">
        <v>8</v>
      </c>
      <c r="J1573" s="72" t="s">
        <v>7</v>
      </c>
    </row>
    <row r="1574" spans="1:10" ht="15" customHeight="1" x14ac:dyDescent="0.3">
      <c r="A1574" s="75" t="str">
        <f t="shared" si="178"/>
        <v>B07/tr1</v>
      </c>
      <c r="B1574" s="101" t="s">
        <v>1355</v>
      </c>
      <c r="C1574" s="101" t="s">
        <v>1356</v>
      </c>
      <c r="D1574" s="102">
        <v>1</v>
      </c>
      <c r="E1574" s="101" t="s">
        <v>6</v>
      </c>
      <c r="F1574" s="102">
        <f t="shared" ref="F1574:F1583" si="183">D1574</f>
        <v>1</v>
      </c>
      <c r="G1574" s="103">
        <v>25</v>
      </c>
      <c r="H1574" s="75" t="s">
        <v>7</v>
      </c>
      <c r="I1574" s="75" t="s">
        <v>8</v>
      </c>
      <c r="J1574" s="75" t="s">
        <v>7</v>
      </c>
    </row>
    <row r="1575" spans="1:10" ht="15" customHeight="1" x14ac:dyDescent="0.3">
      <c r="A1575" s="75" t="str">
        <f t="shared" si="178"/>
        <v>BS18/střed2</v>
      </c>
      <c r="B1575" s="101" t="s">
        <v>1374</v>
      </c>
      <c r="C1575" s="101" t="s">
        <v>1375</v>
      </c>
      <c r="D1575" s="102">
        <v>2</v>
      </c>
      <c r="E1575" s="101" t="s">
        <v>6</v>
      </c>
      <c r="F1575" s="102">
        <f t="shared" si="183"/>
        <v>2</v>
      </c>
      <c r="G1575" s="103">
        <v>40</v>
      </c>
      <c r="H1575" s="72" t="s">
        <v>7</v>
      </c>
      <c r="I1575" s="72" t="s">
        <v>8</v>
      </c>
      <c r="J1575" s="72" t="s">
        <v>7</v>
      </c>
    </row>
    <row r="1576" spans="1:10" ht="15" customHeight="1" x14ac:dyDescent="0.3">
      <c r="A1576" s="75" t="str">
        <f t="shared" si="178"/>
        <v>BS18/022</v>
      </c>
      <c r="B1576" s="101" t="s">
        <v>1368</v>
      </c>
      <c r="C1576" s="101" t="s">
        <v>1369</v>
      </c>
      <c r="D1576" s="102">
        <v>2</v>
      </c>
      <c r="E1576" s="101" t="s">
        <v>6</v>
      </c>
      <c r="F1576" s="102">
        <f t="shared" si="183"/>
        <v>2</v>
      </c>
      <c r="G1576" s="103">
        <v>50</v>
      </c>
      <c r="H1576" s="75" t="s">
        <v>7</v>
      </c>
      <c r="I1576" s="75" t="s">
        <v>8</v>
      </c>
      <c r="J1576" s="75" t="s">
        <v>7</v>
      </c>
    </row>
    <row r="1577" spans="1:10" ht="15" customHeight="1" x14ac:dyDescent="0.3">
      <c r="A1577" s="75" t="str">
        <f t="shared" si="178"/>
        <v>BS18/Al2</v>
      </c>
      <c r="B1577" s="101" t="s">
        <v>1370</v>
      </c>
      <c r="C1577" s="101" t="s">
        <v>1371</v>
      </c>
      <c r="D1577" s="102">
        <v>2</v>
      </c>
      <c r="E1577" s="101" t="s">
        <v>6</v>
      </c>
      <c r="F1577" s="102">
        <f t="shared" si="183"/>
        <v>2</v>
      </c>
      <c r="G1577" s="103">
        <v>60</v>
      </c>
      <c r="H1577" s="72" t="s">
        <v>7</v>
      </c>
      <c r="I1577" s="72" t="s">
        <v>8</v>
      </c>
      <c r="J1577" s="72" t="s">
        <v>7</v>
      </c>
    </row>
    <row r="1578" spans="1:10" ht="15" customHeight="1" x14ac:dyDescent="0.3">
      <c r="A1578" s="75" t="str">
        <f t="shared" si="178"/>
        <v>BS18/Ne2</v>
      </c>
      <c r="B1578" s="101" t="s">
        <v>1372</v>
      </c>
      <c r="C1578" s="101" t="s">
        <v>1373</v>
      </c>
      <c r="D1578" s="102">
        <v>2</v>
      </c>
      <c r="E1578" s="101" t="s">
        <v>6</v>
      </c>
      <c r="F1578" s="102">
        <f t="shared" si="183"/>
        <v>2</v>
      </c>
      <c r="G1578" s="103">
        <v>60</v>
      </c>
      <c r="H1578" s="75" t="s">
        <v>7</v>
      </c>
      <c r="I1578" s="75" t="s">
        <v>8</v>
      </c>
      <c r="J1578" s="75" t="s">
        <v>7</v>
      </c>
    </row>
    <row r="1579" spans="1:10" ht="15" customHeight="1" x14ac:dyDescent="0.3">
      <c r="A1579" s="75" t="str">
        <f t="shared" si="178"/>
        <v>EAl3/tr3</v>
      </c>
      <c r="B1579" s="101" t="s">
        <v>1394</v>
      </c>
      <c r="C1579" s="101" t="s">
        <v>1395</v>
      </c>
      <c r="D1579" s="102">
        <v>3</v>
      </c>
      <c r="E1579" s="101" t="s">
        <v>6</v>
      </c>
      <c r="F1579" s="102">
        <f t="shared" si="183"/>
        <v>3</v>
      </c>
      <c r="G1579" s="103">
        <v>72</v>
      </c>
      <c r="H1579" s="72" t="s">
        <v>7</v>
      </c>
      <c r="I1579" s="72" t="s">
        <v>8</v>
      </c>
      <c r="J1579" s="72" t="s">
        <v>7</v>
      </c>
    </row>
    <row r="1580" spans="1:10" ht="15" customHeight="1" x14ac:dyDescent="0.3">
      <c r="A1580" s="75" t="str">
        <f t="shared" si="178"/>
        <v>EAl3/ml3</v>
      </c>
      <c r="B1580" s="101" t="s">
        <v>1390</v>
      </c>
      <c r="C1580" s="101" t="s">
        <v>1391</v>
      </c>
      <c r="D1580" s="102">
        <v>3</v>
      </c>
      <c r="E1580" s="101" t="s">
        <v>6</v>
      </c>
      <c r="F1580" s="102">
        <f t="shared" si="183"/>
        <v>3</v>
      </c>
      <c r="G1580" s="103">
        <v>72</v>
      </c>
      <c r="H1580" s="75" t="s">
        <v>7</v>
      </c>
      <c r="I1580" s="75" t="s">
        <v>8</v>
      </c>
      <c r="J1580" s="75" t="s">
        <v>7</v>
      </c>
    </row>
    <row r="1581" spans="1:10" ht="15" customHeight="1" x14ac:dyDescent="0.3">
      <c r="A1581" s="75" t="str">
        <f t="shared" si="178"/>
        <v>E1/z2/021</v>
      </c>
      <c r="B1581" s="101" t="s">
        <v>1380</v>
      </c>
      <c r="C1581" s="101" t="s">
        <v>1381</v>
      </c>
      <c r="D1581" s="102">
        <v>1</v>
      </c>
      <c r="E1581" s="101" t="s">
        <v>35</v>
      </c>
      <c r="F1581" s="102">
        <f t="shared" si="183"/>
        <v>1</v>
      </c>
      <c r="G1581" s="103">
        <v>25</v>
      </c>
      <c r="H1581" s="72" t="s">
        <v>7</v>
      </c>
      <c r="I1581" s="72" t="s">
        <v>8</v>
      </c>
      <c r="J1581" s="72" t="s">
        <v>7</v>
      </c>
    </row>
    <row r="1582" spans="1:10" ht="15" customHeight="1" x14ac:dyDescent="0.3">
      <c r="A1582" s="75" t="str">
        <f t="shared" si="178"/>
        <v>E1/z1/021</v>
      </c>
      <c r="B1582" s="101" t="s">
        <v>1378</v>
      </c>
      <c r="C1582" s="101" t="s">
        <v>1379</v>
      </c>
      <c r="D1582" s="102">
        <v>1</v>
      </c>
      <c r="E1582" s="101" t="s">
        <v>35</v>
      </c>
      <c r="F1582" s="102">
        <f t="shared" si="183"/>
        <v>1</v>
      </c>
      <c r="G1582" s="103">
        <v>25</v>
      </c>
      <c r="H1582" s="75" t="s">
        <v>7</v>
      </c>
      <c r="I1582" s="75" t="s">
        <v>8</v>
      </c>
      <c r="J1582" s="75" t="s">
        <v>7</v>
      </c>
    </row>
    <row r="1583" spans="1:10" ht="15" customHeight="1" x14ac:dyDescent="0.3">
      <c r="A1583" s="75" t="str">
        <f t="shared" si="178"/>
        <v>E3/z1/021</v>
      </c>
      <c r="B1583" s="101" t="s">
        <v>1386</v>
      </c>
      <c r="C1583" s="101" t="s">
        <v>1387</v>
      </c>
      <c r="D1583" s="102">
        <v>1</v>
      </c>
      <c r="E1583" s="101" t="s">
        <v>35</v>
      </c>
      <c r="F1583" s="102">
        <f t="shared" si="183"/>
        <v>1</v>
      </c>
      <c r="G1583" s="103">
        <v>22</v>
      </c>
      <c r="H1583" s="72" t="s">
        <v>7</v>
      </c>
      <c r="I1583" s="72" t="s">
        <v>8</v>
      </c>
      <c r="J1583" s="72" t="s">
        <v>7</v>
      </c>
    </row>
    <row r="1584" spans="1:10" ht="15" customHeight="1" x14ac:dyDescent="0.3">
      <c r="A1584" s="75" t="str">
        <f t="shared" si="178"/>
        <v>E3/024</v>
      </c>
      <c r="B1584" s="101" t="s">
        <v>1384</v>
      </c>
      <c r="C1584" s="101" t="s">
        <v>1385</v>
      </c>
      <c r="D1584" s="102">
        <v>4</v>
      </c>
      <c r="E1584" s="101" t="s">
        <v>6</v>
      </c>
      <c r="F1584" s="103">
        <v>4</v>
      </c>
      <c r="G1584" s="103">
        <v>127</v>
      </c>
      <c r="H1584" s="75" t="s">
        <v>7</v>
      </c>
      <c r="I1584" s="75" t="s">
        <v>8</v>
      </c>
      <c r="J1584" s="75" t="s">
        <v>7</v>
      </c>
    </row>
    <row r="1585" spans="1:10" ht="15" customHeight="1" x14ac:dyDescent="0.3">
      <c r="A1585" s="75" t="str">
        <f t="shared" si="178"/>
        <v>E3/022</v>
      </c>
      <c r="B1585" s="101" t="s">
        <v>1384</v>
      </c>
      <c r="C1585" s="101" t="s">
        <v>1385</v>
      </c>
      <c r="D1585" s="102">
        <v>4</v>
      </c>
      <c r="E1585" s="101" t="s">
        <v>6</v>
      </c>
      <c r="F1585" s="103">
        <v>2</v>
      </c>
      <c r="G1585" s="103">
        <v>134</v>
      </c>
      <c r="H1585" s="72" t="s">
        <v>7</v>
      </c>
      <c r="I1585" s="72" t="s">
        <v>8</v>
      </c>
      <c r="J1585" s="72" t="s">
        <v>7</v>
      </c>
    </row>
    <row r="1586" spans="1:10" ht="15" customHeight="1" x14ac:dyDescent="0.3">
      <c r="A1586" s="75" t="str">
        <f t="shared" si="178"/>
        <v>EAl3/Al3</v>
      </c>
      <c r="B1586" s="101" t="s">
        <v>1388</v>
      </c>
      <c r="C1586" s="101" t="s">
        <v>1389</v>
      </c>
      <c r="D1586" s="102">
        <v>3</v>
      </c>
      <c r="E1586" s="101" t="s">
        <v>6</v>
      </c>
      <c r="F1586" s="102">
        <f>D1586</f>
        <v>3</v>
      </c>
      <c r="G1586" s="103">
        <v>323</v>
      </c>
      <c r="H1586" s="75" t="s">
        <v>7</v>
      </c>
      <c r="I1586" s="75" t="s">
        <v>8</v>
      </c>
      <c r="J1586" s="75" t="s">
        <v>7</v>
      </c>
    </row>
    <row r="1587" spans="1:10" ht="15" customHeight="1" x14ac:dyDescent="0.3">
      <c r="A1587" s="75" t="str">
        <f t="shared" si="178"/>
        <v>E2/ch4</v>
      </c>
      <c r="B1587" s="101" t="s">
        <v>1382</v>
      </c>
      <c r="C1587" s="101" t="s">
        <v>1383</v>
      </c>
      <c r="D1587" s="102">
        <v>4</v>
      </c>
      <c r="E1587" s="101" t="s">
        <v>6</v>
      </c>
      <c r="F1587" s="103">
        <v>4</v>
      </c>
      <c r="G1587" s="103">
        <v>162</v>
      </c>
      <c r="H1587" s="72" t="s">
        <v>7</v>
      </c>
      <c r="I1587" s="72" t="s">
        <v>8</v>
      </c>
      <c r="J1587" s="72" t="s">
        <v>7</v>
      </c>
    </row>
    <row r="1588" spans="1:10" ht="15" customHeight="1" x14ac:dyDescent="0.3">
      <c r="A1588" s="75" t="str">
        <f t="shared" si="178"/>
        <v>E2/ch2</v>
      </c>
      <c r="B1588" s="101" t="s">
        <v>1382</v>
      </c>
      <c r="C1588" s="101" t="s">
        <v>1383</v>
      </c>
      <c r="D1588" s="102">
        <v>4</v>
      </c>
      <c r="E1588" s="101" t="s">
        <v>6</v>
      </c>
      <c r="F1588" s="103">
        <v>2</v>
      </c>
      <c r="G1588" s="103">
        <v>171</v>
      </c>
      <c r="H1588" s="75" t="s">
        <v>7</v>
      </c>
      <c r="I1588" s="75" t="s">
        <v>8</v>
      </c>
      <c r="J1588" s="75" t="s">
        <v>7</v>
      </c>
    </row>
    <row r="1589" spans="1:10" ht="15" customHeight="1" x14ac:dyDescent="0.3">
      <c r="A1589" s="75" t="str">
        <f t="shared" si="178"/>
        <v>E1/024</v>
      </c>
      <c r="B1589" s="101" t="s">
        <v>1376</v>
      </c>
      <c r="C1589" s="101" t="s">
        <v>1377</v>
      </c>
      <c r="D1589" s="102">
        <v>4</v>
      </c>
      <c r="E1589" s="101" t="s">
        <v>6</v>
      </c>
      <c r="F1589" s="103">
        <v>4</v>
      </c>
      <c r="G1589" s="103">
        <v>189</v>
      </c>
      <c r="H1589" s="72" t="s">
        <v>7</v>
      </c>
      <c r="I1589" s="72" t="s">
        <v>8</v>
      </c>
      <c r="J1589" s="72" t="s">
        <v>7</v>
      </c>
    </row>
    <row r="1590" spans="1:10" ht="15" customHeight="1" x14ac:dyDescent="0.3">
      <c r="A1590" s="75" t="str">
        <f t="shared" si="178"/>
        <v>E1/022</v>
      </c>
      <c r="B1590" s="101" t="s">
        <v>1376</v>
      </c>
      <c r="C1590" s="101" t="s">
        <v>1377</v>
      </c>
      <c r="D1590" s="102">
        <v>4</v>
      </c>
      <c r="E1590" s="101" t="s">
        <v>6</v>
      </c>
      <c r="F1590" s="103">
        <v>2</v>
      </c>
      <c r="G1590" s="103">
        <v>237</v>
      </c>
      <c r="H1590" s="75" t="s">
        <v>7</v>
      </c>
      <c r="I1590" s="75" t="s">
        <v>8</v>
      </c>
      <c r="J1590" s="75" t="s">
        <v>7</v>
      </c>
    </row>
    <row r="1591" spans="1:10" ht="15" customHeight="1" x14ac:dyDescent="0.3">
      <c r="A1591" s="75" t="str">
        <f t="shared" si="178"/>
        <v>EAl3/tes3</v>
      </c>
      <c r="B1591" s="101" t="s">
        <v>1392</v>
      </c>
      <c r="C1591" s="101" t="s">
        <v>1393</v>
      </c>
      <c r="D1591" s="102">
        <v>3</v>
      </c>
      <c r="E1591" s="101" t="s">
        <v>6</v>
      </c>
      <c r="F1591" s="102">
        <f t="shared" ref="F1591:F1654" si="184">D1591</f>
        <v>3</v>
      </c>
      <c r="G1591" s="103">
        <v>0</v>
      </c>
      <c r="H1591" s="72" t="s">
        <v>7</v>
      </c>
      <c r="I1591" s="72" t="s">
        <v>8</v>
      </c>
      <c r="J1591" s="72" t="s">
        <v>7</v>
      </c>
    </row>
    <row r="1592" spans="1:10" ht="15" customHeight="1" x14ac:dyDescent="0.3">
      <c r="A1592" s="75" t="str">
        <f t="shared" si="178"/>
        <v>Glass9/01/sat1</v>
      </c>
      <c r="B1592" s="101" t="s">
        <v>1583</v>
      </c>
      <c r="C1592" s="101" t="s">
        <v>1582</v>
      </c>
      <c r="D1592" s="102">
        <v>1</v>
      </c>
      <c r="E1592" s="101" t="s">
        <v>35</v>
      </c>
      <c r="F1592" s="102">
        <f t="shared" si="184"/>
        <v>1</v>
      </c>
      <c r="G1592" s="103">
        <v>28353</v>
      </c>
      <c r="H1592" s="75" t="s">
        <v>7</v>
      </c>
      <c r="I1592" s="75" t="s">
        <v>8</v>
      </c>
      <c r="J1592" s="75" t="s">
        <v>7</v>
      </c>
    </row>
    <row r="1593" spans="1:10" ht="15" customHeight="1" x14ac:dyDescent="0.3">
      <c r="A1593" s="75" t="str">
        <f t="shared" si="178"/>
        <v>Glass9/01/01L1</v>
      </c>
      <c r="B1593" s="101" t="s">
        <v>1585</v>
      </c>
      <c r="C1593" s="101" t="s">
        <v>1584</v>
      </c>
      <c r="D1593" s="102">
        <v>1</v>
      </c>
      <c r="E1593" s="101" t="s">
        <v>35</v>
      </c>
      <c r="F1593" s="102">
        <f t="shared" si="184"/>
        <v>1</v>
      </c>
      <c r="G1593" s="103">
        <v>28353</v>
      </c>
      <c r="H1593" s="72" t="s">
        <v>7</v>
      </c>
      <c r="I1593" s="72" t="s">
        <v>8</v>
      </c>
      <c r="J1593" s="72" t="s">
        <v>7</v>
      </c>
    </row>
    <row r="1594" spans="1:10" ht="15" customHeight="1" x14ac:dyDescent="0.3">
      <c r="A1594" s="75" t="str">
        <f t="shared" si="178"/>
        <v>Glass6/01/01L1</v>
      </c>
      <c r="B1594" s="101" t="s">
        <v>1595</v>
      </c>
      <c r="C1594" s="101" t="s">
        <v>1594</v>
      </c>
      <c r="D1594" s="102">
        <v>1</v>
      </c>
      <c r="E1594" s="101" t="s">
        <v>35</v>
      </c>
      <c r="F1594" s="102">
        <f t="shared" si="184"/>
        <v>1</v>
      </c>
      <c r="G1594" s="103">
        <v>34024</v>
      </c>
      <c r="H1594" s="75" t="s">
        <v>7</v>
      </c>
      <c r="I1594" s="75" t="s">
        <v>8</v>
      </c>
      <c r="J1594" s="75" t="s">
        <v>7</v>
      </c>
    </row>
    <row r="1595" spans="1:10" ht="15" customHeight="1" x14ac:dyDescent="0.3">
      <c r="A1595" s="75" t="str">
        <f t="shared" si="178"/>
        <v>Glass6/nat/sat1</v>
      </c>
      <c r="B1595" s="101" t="s">
        <v>1593</v>
      </c>
      <c r="C1595" s="101" t="s">
        <v>1592</v>
      </c>
      <c r="D1595" s="102">
        <v>1</v>
      </c>
      <c r="E1595" s="101" t="s">
        <v>314</v>
      </c>
      <c r="F1595" s="102">
        <f t="shared" si="184"/>
        <v>1</v>
      </c>
      <c r="G1595" s="103">
        <v>31070</v>
      </c>
      <c r="H1595" s="72" t="s">
        <v>7</v>
      </c>
      <c r="I1595" s="72" t="s">
        <v>8</v>
      </c>
      <c r="J1595" s="72" t="s">
        <v>7</v>
      </c>
    </row>
    <row r="1596" spans="1:10" ht="15" customHeight="1" x14ac:dyDescent="0.3">
      <c r="A1596" s="75" t="str">
        <f t="shared" si="178"/>
        <v>Glass4/01/01L1</v>
      </c>
      <c r="B1596" s="101" t="s">
        <v>1609</v>
      </c>
      <c r="C1596" s="101" t="s">
        <v>1608</v>
      </c>
      <c r="D1596" s="102">
        <v>1</v>
      </c>
      <c r="E1596" s="101" t="s">
        <v>35</v>
      </c>
      <c r="F1596" s="102">
        <f t="shared" si="184"/>
        <v>1</v>
      </c>
      <c r="G1596" s="103">
        <v>27487</v>
      </c>
      <c r="H1596" s="75" t="s">
        <v>7</v>
      </c>
      <c r="I1596" s="75" t="s">
        <v>8</v>
      </c>
      <c r="J1596" s="75" t="s">
        <v>7</v>
      </c>
    </row>
    <row r="1597" spans="1:10" ht="15" customHeight="1" x14ac:dyDescent="0.3">
      <c r="A1597" s="75" t="str">
        <f t="shared" si="178"/>
        <v>Glass1/01/01L1</v>
      </c>
      <c r="B1597" s="101" t="s">
        <v>1631</v>
      </c>
      <c r="C1597" s="101" t="s">
        <v>1630</v>
      </c>
      <c r="D1597" s="102">
        <v>1</v>
      </c>
      <c r="E1597" s="101" t="s">
        <v>35</v>
      </c>
      <c r="F1597" s="102">
        <f t="shared" si="184"/>
        <v>1</v>
      </c>
      <c r="G1597" s="103">
        <v>24965</v>
      </c>
      <c r="H1597" s="72" t="s">
        <v>7</v>
      </c>
      <c r="I1597" s="72" t="s">
        <v>8</v>
      </c>
      <c r="J1597" s="72" t="s">
        <v>7</v>
      </c>
    </row>
    <row r="1598" spans="1:10" ht="15" customHeight="1" x14ac:dyDescent="0.3">
      <c r="A1598" s="75" t="str">
        <f t="shared" si="178"/>
        <v>Glass1/02/02L1</v>
      </c>
      <c r="B1598" s="101" t="s">
        <v>1629</v>
      </c>
      <c r="C1598" s="101" t="s">
        <v>1628</v>
      </c>
      <c r="D1598" s="102">
        <v>1</v>
      </c>
      <c r="E1598" s="101" t="s">
        <v>35</v>
      </c>
      <c r="F1598" s="102">
        <f t="shared" si="184"/>
        <v>1</v>
      </c>
      <c r="G1598" s="103">
        <v>24965</v>
      </c>
      <c r="H1598" s="75" t="s">
        <v>7</v>
      </c>
      <c r="I1598" s="75" t="s">
        <v>8</v>
      </c>
      <c r="J1598" s="75" t="s">
        <v>7</v>
      </c>
    </row>
    <row r="1599" spans="1:10" ht="15" customHeight="1" x14ac:dyDescent="0.3">
      <c r="A1599" s="75" t="str">
        <f t="shared" si="178"/>
        <v>Glass1/nat/sat1</v>
      </c>
      <c r="B1599" s="101" t="s">
        <v>1627</v>
      </c>
      <c r="C1599" s="101" t="s">
        <v>1626</v>
      </c>
      <c r="D1599" s="102">
        <v>1</v>
      </c>
      <c r="E1599" s="101" t="s">
        <v>35</v>
      </c>
      <c r="F1599" s="102">
        <f t="shared" si="184"/>
        <v>1</v>
      </c>
      <c r="G1599" s="103">
        <v>22840</v>
      </c>
      <c r="H1599" s="72" t="s">
        <v>7</v>
      </c>
      <c r="I1599" s="72" t="s">
        <v>8</v>
      </c>
      <c r="J1599" s="72" t="s">
        <v>7</v>
      </c>
    </row>
    <row r="1600" spans="1:10" ht="15" customHeight="1" x14ac:dyDescent="0.3">
      <c r="A1600" s="75" t="str">
        <f t="shared" si="178"/>
        <v>Glass2/nat/sat1</v>
      </c>
      <c r="B1600" s="101" t="s">
        <v>1619</v>
      </c>
      <c r="C1600" s="101" t="s">
        <v>1618</v>
      </c>
      <c r="D1600" s="102">
        <v>1</v>
      </c>
      <c r="E1600" s="101" t="s">
        <v>35</v>
      </c>
      <c r="F1600" s="102">
        <f t="shared" si="184"/>
        <v>1</v>
      </c>
      <c r="G1600" s="103">
        <v>34259</v>
      </c>
      <c r="H1600" s="75" t="s">
        <v>7</v>
      </c>
      <c r="I1600" s="75" t="s">
        <v>8</v>
      </c>
      <c r="J1600" s="75" t="s">
        <v>7</v>
      </c>
    </row>
    <row r="1601" spans="1:10" ht="15" customHeight="1" x14ac:dyDescent="0.3">
      <c r="A1601" s="75" t="str">
        <f t="shared" si="178"/>
        <v>Glass1/Ne/cap1</v>
      </c>
      <c r="B1601" s="101" t="s">
        <v>1625</v>
      </c>
      <c r="C1601" s="101" t="s">
        <v>1624</v>
      </c>
      <c r="D1601" s="102">
        <v>1</v>
      </c>
      <c r="E1601" s="101" t="s">
        <v>35</v>
      </c>
      <c r="F1601" s="102">
        <f t="shared" si="184"/>
        <v>1</v>
      </c>
      <c r="G1601" s="103">
        <v>28707</v>
      </c>
      <c r="H1601" s="72" t="s">
        <v>7</v>
      </c>
      <c r="I1601" s="72" t="s">
        <v>8</v>
      </c>
      <c r="J1601" s="72" t="s">
        <v>7</v>
      </c>
    </row>
    <row r="1602" spans="1:10" ht="15" customHeight="1" x14ac:dyDescent="0.3">
      <c r="A1602" s="75" t="str">
        <f t="shared" si="178"/>
        <v>Glass2/02/02L1</v>
      </c>
      <c r="B1602" s="101" t="s">
        <v>1621</v>
      </c>
      <c r="C1602" s="101" t="s">
        <v>1620</v>
      </c>
      <c r="D1602" s="102">
        <v>1</v>
      </c>
      <c r="E1602" s="101" t="s">
        <v>35</v>
      </c>
      <c r="F1602" s="102">
        <f t="shared" si="184"/>
        <v>1</v>
      </c>
      <c r="G1602" s="103">
        <v>37448</v>
      </c>
      <c r="H1602" s="75" t="s">
        <v>7</v>
      </c>
      <c r="I1602" s="75" t="s">
        <v>8</v>
      </c>
      <c r="J1602" s="75" t="s">
        <v>7</v>
      </c>
    </row>
    <row r="1603" spans="1:10" ht="15" customHeight="1" x14ac:dyDescent="0.3">
      <c r="A1603" s="75" t="str">
        <f t="shared" si="178"/>
        <v>Glass5/Ne/sat1</v>
      </c>
      <c r="B1603" s="101" t="s">
        <v>1597</v>
      </c>
      <c r="C1603" s="101" t="s">
        <v>1596</v>
      </c>
      <c r="D1603" s="102">
        <v>1</v>
      </c>
      <c r="E1603" s="101" t="s">
        <v>35</v>
      </c>
      <c r="F1603" s="102">
        <f t="shared" si="184"/>
        <v>1</v>
      </c>
      <c r="G1603" s="103">
        <v>26067</v>
      </c>
      <c r="H1603" s="72" t="s">
        <v>7</v>
      </c>
      <c r="I1603" s="72" t="s">
        <v>8</v>
      </c>
      <c r="J1603" s="72" t="s">
        <v>7</v>
      </c>
    </row>
    <row r="1604" spans="1:10" ht="15" customHeight="1" x14ac:dyDescent="0.3">
      <c r="A1604" s="75" t="str">
        <f t="shared" si="178"/>
        <v>Glass9/Ne/sat1</v>
      </c>
      <c r="B1604" s="101" t="s">
        <v>1577</v>
      </c>
      <c r="C1604" s="101" t="s">
        <v>1576</v>
      </c>
      <c r="D1604" s="102">
        <v>1</v>
      </c>
      <c r="E1604" s="101" t="s">
        <v>35</v>
      </c>
      <c r="F1604" s="102">
        <f t="shared" si="184"/>
        <v>1</v>
      </c>
      <c r="G1604" s="103">
        <v>32605</v>
      </c>
      <c r="H1604" s="75" t="s">
        <v>7</v>
      </c>
      <c r="I1604" s="75" t="s">
        <v>8</v>
      </c>
      <c r="J1604" s="75" t="s">
        <v>7</v>
      </c>
    </row>
    <row r="1605" spans="1:10" ht="15" customHeight="1" x14ac:dyDescent="0.3">
      <c r="A1605" s="75" t="str">
        <f t="shared" si="178"/>
        <v>Glass3/02/sat1</v>
      </c>
      <c r="B1605" s="101" t="s">
        <v>1613</v>
      </c>
      <c r="C1605" s="101" t="s">
        <v>1612</v>
      </c>
      <c r="D1605" s="102">
        <v>1</v>
      </c>
      <c r="E1605" s="101" t="s">
        <v>35</v>
      </c>
      <c r="F1605" s="102">
        <f t="shared" si="184"/>
        <v>1</v>
      </c>
      <c r="G1605" s="103">
        <v>18311</v>
      </c>
      <c r="H1605" s="72" t="s">
        <v>7</v>
      </c>
      <c r="I1605" s="72" t="s">
        <v>8</v>
      </c>
      <c r="J1605" s="72" t="s">
        <v>7</v>
      </c>
    </row>
    <row r="1606" spans="1:10" ht="15" customHeight="1" x14ac:dyDescent="0.3">
      <c r="A1606" s="75" t="str">
        <f t="shared" si="178"/>
        <v>Glass7/Ne/sat1</v>
      </c>
      <c r="B1606" s="101" t="s">
        <v>1589</v>
      </c>
      <c r="C1606" s="101" t="s">
        <v>1588</v>
      </c>
      <c r="D1606" s="102">
        <v>1</v>
      </c>
      <c r="E1606" s="101" t="s">
        <v>35</v>
      </c>
      <c r="F1606" s="102">
        <f t="shared" si="184"/>
        <v>1</v>
      </c>
      <c r="G1606" s="103">
        <v>28707</v>
      </c>
      <c r="H1606" s="75" t="s">
        <v>7</v>
      </c>
      <c r="I1606" s="75" t="s">
        <v>8</v>
      </c>
      <c r="J1606" s="75" t="s">
        <v>7</v>
      </c>
    </row>
    <row r="1607" spans="1:10" ht="15" customHeight="1" x14ac:dyDescent="0.3">
      <c r="A1607" s="75" t="str">
        <f t="shared" ref="A1607:A1670" si="185">_xlfn.CONCAT(B1607,F1607)</f>
        <v>Glass10/02/02L1</v>
      </c>
      <c r="B1607" s="101" t="s">
        <v>1623</v>
      </c>
      <c r="C1607" s="101" t="s">
        <v>1622</v>
      </c>
      <c r="D1607" s="102">
        <v>1</v>
      </c>
      <c r="E1607" s="101" t="s">
        <v>35</v>
      </c>
      <c r="F1607" s="102">
        <f t="shared" si="184"/>
        <v>1</v>
      </c>
      <c r="G1607" s="103">
        <v>42529</v>
      </c>
      <c r="H1607" s="72" t="s">
        <v>7</v>
      </c>
      <c r="I1607" s="72" t="s">
        <v>8</v>
      </c>
      <c r="J1607" s="72" t="s">
        <v>7</v>
      </c>
    </row>
    <row r="1608" spans="1:10" ht="15" customHeight="1" x14ac:dyDescent="0.3">
      <c r="A1608" s="75" t="str">
        <f t="shared" si="185"/>
        <v>Glass5/02/tr1</v>
      </c>
      <c r="B1608" s="101" t="s">
        <v>1601</v>
      </c>
      <c r="C1608" s="101" t="s">
        <v>1600</v>
      </c>
      <c r="D1608" s="102">
        <v>1</v>
      </c>
      <c r="E1608" s="101" t="s">
        <v>35</v>
      </c>
      <c r="F1608" s="102">
        <f t="shared" si="184"/>
        <v>1</v>
      </c>
      <c r="G1608" s="103">
        <v>22681</v>
      </c>
      <c r="H1608" s="75" t="s">
        <v>7</v>
      </c>
      <c r="I1608" s="75" t="s">
        <v>8</v>
      </c>
      <c r="J1608" s="75" t="s">
        <v>7</v>
      </c>
    </row>
    <row r="1609" spans="1:10" ht="15" customHeight="1" x14ac:dyDescent="0.3">
      <c r="A1609" s="75" t="str">
        <f t="shared" si="185"/>
        <v>Glass5/nat/sat1</v>
      </c>
      <c r="B1609" s="101" t="s">
        <v>1599</v>
      </c>
      <c r="C1609" s="101" t="s">
        <v>1598</v>
      </c>
      <c r="D1609" s="102">
        <v>1</v>
      </c>
      <c r="E1609" s="101" t="s">
        <v>314</v>
      </c>
      <c r="F1609" s="102">
        <f t="shared" si="184"/>
        <v>1</v>
      </c>
      <c r="G1609" s="103">
        <v>20713</v>
      </c>
      <c r="H1609" s="72" t="s">
        <v>7</v>
      </c>
      <c r="I1609" s="72" t="s">
        <v>8</v>
      </c>
      <c r="J1609" s="72" t="s">
        <v>7</v>
      </c>
    </row>
    <row r="1610" spans="1:10" ht="15" customHeight="1" x14ac:dyDescent="0.3">
      <c r="A1610" s="75" t="str">
        <f t="shared" si="185"/>
        <v>Glass3/01/01L1</v>
      </c>
      <c r="B1610" s="101" t="s">
        <v>1617</v>
      </c>
      <c r="C1610" s="101" t="s">
        <v>1616</v>
      </c>
      <c r="D1610" s="102">
        <v>1</v>
      </c>
      <c r="E1610" s="101" t="s">
        <v>35</v>
      </c>
      <c r="F1610" s="102">
        <f t="shared" si="184"/>
        <v>1</v>
      </c>
      <c r="G1610" s="103">
        <v>18311</v>
      </c>
      <c r="H1610" s="75" t="s">
        <v>7</v>
      </c>
      <c r="I1610" s="75" t="s">
        <v>8</v>
      </c>
      <c r="J1610" s="75" t="s">
        <v>7</v>
      </c>
    </row>
    <row r="1611" spans="1:10" ht="15" customHeight="1" x14ac:dyDescent="0.3">
      <c r="A1611" s="75" t="str">
        <f t="shared" si="185"/>
        <v>Glass3/Ne/sat1</v>
      </c>
      <c r="B1611" s="101" t="s">
        <v>1611</v>
      </c>
      <c r="C1611" s="101" t="s">
        <v>1610</v>
      </c>
      <c r="D1611" s="102">
        <v>1</v>
      </c>
      <c r="E1611" s="101" t="s">
        <v>35</v>
      </c>
      <c r="F1611" s="102">
        <f t="shared" si="184"/>
        <v>1</v>
      </c>
      <c r="G1611" s="103">
        <v>21027</v>
      </c>
      <c r="H1611" s="72" t="s">
        <v>7</v>
      </c>
      <c r="I1611" s="72" t="s">
        <v>8</v>
      </c>
      <c r="J1611" s="72" t="s">
        <v>7</v>
      </c>
    </row>
    <row r="1612" spans="1:10" ht="15" customHeight="1" x14ac:dyDescent="0.3">
      <c r="A1612" s="75" t="str">
        <f t="shared" si="185"/>
        <v>Glass5/01/01L1</v>
      </c>
      <c r="B1612" s="101" t="s">
        <v>1607</v>
      </c>
      <c r="C1612" s="101" t="s">
        <v>1606</v>
      </c>
      <c r="D1612" s="102">
        <v>1</v>
      </c>
      <c r="E1612" s="101" t="s">
        <v>35</v>
      </c>
      <c r="F1612" s="102">
        <f t="shared" si="184"/>
        <v>1</v>
      </c>
      <c r="G1612" s="103">
        <v>22681</v>
      </c>
      <c r="H1612" s="75" t="s">
        <v>7</v>
      </c>
      <c r="I1612" s="75" t="s">
        <v>8</v>
      </c>
      <c r="J1612" s="75" t="s">
        <v>7</v>
      </c>
    </row>
    <row r="1613" spans="1:10" ht="15" customHeight="1" x14ac:dyDescent="0.3">
      <c r="A1613" s="75" t="str">
        <f t="shared" si="185"/>
        <v>Glass9/02/02L1</v>
      </c>
      <c r="B1613" s="101" t="s">
        <v>1581</v>
      </c>
      <c r="C1613" s="101" t="s">
        <v>1580</v>
      </c>
      <c r="D1613" s="102">
        <v>1</v>
      </c>
      <c r="E1613" s="101" t="s">
        <v>35</v>
      </c>
      <c r="F1613" s="102">
        <f t="shared" si="184"/>
        <v>1</v>
      </c>
      <c r="G1613" s="103">
        <v>28353</v>
      </c>
      <c r="H1613" s="72" t="s">
        <v>7</v>
      </c>
      <c r="I1613" s="72" t="s">
        <v>8</v>
      </c>
      <c r="J1613" s="72" t="s">
        <v>7</v>
      </c>
    </row>
    <row r="1614" spans="1:10" ht="15" customHeight="1" x14ac:dyDescent="0.3">
      <c r="A1614" s="75" t="str">
        <f t="shared" si="185"/>
        <v>Glass7/02/sat1</v>
      </c>
      <c r="B1614" s="101" t="s">
        <v>1591</v>
      </c>
      <c r="C1614" s="101" t="s">
        <v>1590</v>
      </c>
      <c r="D1614" s="102">
        <v>1</v>
      </c>
      <c r="E1614" s="101" t="s">
        <v>35</v>
      </c>
      <c r="F1614" s="102">
        <f t="shared" si="184"/>
        <v>1</v>
      </c>
      <c r="G1614" s="103">
        <v>24965</v>
      </c>
      <c r="H1614" s="75" t="s">
        <v>7</v>
      </c>
      <c r="I1614" s="75" t="s">
        <v>8</v>
      </c>
      <c r="J1614" s="75" t="s">
        <v>7</v>
      </c>
    </row>
    <row r="1615" spans="1:10" ht="15" customHeight="1" x14ac:dyDescent="0.3">
      <c r="A1615" s="75" t="str">
        <f t="shared" si="185"/>
        <v>Glass8/02/sat1</v>
      </c>
      <c r="B1615" s="101" t="s">
        <v>1587</v>
      </c>
      <c r="C1615" s="101" t="s">
        <v>1586</v>
      </c>
      <c r="D1615" s="102">
        <v>1</v>
      </c>
      <c r="E1615" s="101" t="s">
        <v>35</v>
      </c>
      <c r="F1615" s="102">
        <f t="shared" si="184"/>
        <v>1</v>
      </c>
      <c r="G1615" s="103">
        <v>37448</v>
      </c>
      <c r="H1615" s="72" t="s">
        <v>7</v>
      </c>
      <c r="I1615" s="72" t="s">
        <v>8</v>
      </c>
      <c r="J1615" s="72" t="s">
        <v>7</v>
      </c>
    </row>
    <row r="1616" spans="1:10" ht="15" customHeight="1" x14ac:dyDescent="0.3">
      <c r="A1616" s="75" t="str">
        <f t="shared" si="185"/>
        <v>Glass5/02/02L1</v>
      </c>
      <c r="B1616" s="101" t="s">
        <v>1605</v>
      </c>
      <c r="C1616" s="101" t="s">
        <v>1604</v>
      </c>
      <c r="D1616" s="102">
        <v>1</v>
      </c>
      <c r="E1616" s="101" t="s">
        <v>35</v>
      </c>
      <c r="F1616" s="102">
        <f t="shared" si="184"/>
        <v>1</v>
      </c>
      <c r="G1616" s="103">
        <v>22681</v>
      </c>
      <c r="H1616" s="75" t="s">
        <v>7</v>
      </c>
      <c r="I1616" s="75" t="s">
        <v>8</v>
      </c>
      <c r="J1616" s="75" t="s">
        <v>7</v>
      </c>
    </row>
    <row r="1617" spans="1:10" ht="15" customHeight="1" x14ac:dyDescent="0.3">
      <c r="A1617" s="75" t="str">
        <f t="shared" si="185"/>
        <v>Glass5/02/sat1</v>
      </c>
      <c r="B1617" s="101" t="s">
        <v>1603</v>
      </c>
      <c r="C1617" s="101" t="s">
        <v>1602</v>
      </c>
      <c r="D1617" s="102">
        <v>1</v>
      </c>
      <c r="E1617" s="101" t="s">
        <v>35</v>
      </c>
      <c r="F1617" s="102">
        <f t="shared" si="184"/>
        <v>1</v>
      </c>
      <c r="G1617" s="103">
        <v>22681</v>
      </c>
      <c r="H1617" s="72" t="s">
        <v>7</v>
      </c>
      <c r="I1617" s="72" t="s">
        <v>8</v>
      </c>
      <c r="J1617" s="72" t="s">
        <v>7</v>
      </c>
    </row>
    <row r="1618" spans="1:10" ht="15" customHeight="1" x14ac:dyDescent="0.3">
      <c r="A1618" s="75" t="str">
        <f t="shared" si="185"/>
        <v>Glass3/02/02L1</v>
      </c>
      <c r="B1618" s="101" t="s">
        <v>1615</v>
      </c>
      <c r="C1618" s="101" t="s">
        <v>1614</v>
      </c>
      <c r="D1618" s="102">
        <v>1</v>
      </c>
      <c r="E1618" s="101" t="s">
        <v>35</v>
      </c>
      <c r="F1618" s="102">
        <f t="shared" si="184"/>
        <v>1</v>
      </c>
      <c r="G1618" s="103">
        <v>18311</v>
      </c>
      <c r="H1618" s="75" t="s">
        <v>7</v>
      </c>
      <c r="I1618" s="75" t="s">
        <v>8</v>
      </c>
      <c r="J1618" s="75" t="s">
        <v>7</v>
      </c>
    </row>
    <row r="1619" spans="1:10" ht="15" customHeight="1" x14ac:dyDescent="0.3">
      <c r="A1619" s="75" t="str">
        <f t="shared" si="185"/>
        <v>Glass9/02/sat1</v>
      </c>
      <c r="B1619" s="101" t="s">
        <v>1579</v>
      </c>
      <c r="C1619" s="101" t="s">
        <v>1578</v>
      </c>
      <c r="D1619" s="102">
        <v>1</v>
      </c>
      <c r="E1619" s="101" t="s">
        <v>35</v>
      </c>
      <c r="F1619" s="102">
        <f t="shared" si="184"/>
        <v>1</v>
      </c>
      <c r="G1619" s="103">
        <v>28353</v>
      </c>
      <c r="H1619" s="72" t="s">
        <v>7</v>
      </c>
      <c r="I1619" s="72" t="s">
        <v>8</v>
      </c>
      <c r="J1619" s="72" t="s">
        <v>7</v>
      </c>
    </row>
    <row r="1620" spans="1:10" ht="15" customHeight="1" x14ac:dyDescent="0.3">
      <c r="A1620" s="75" t="str">
        <f t="shared" si="185"/>
        <v>SETBIANCA11</v>
      </c>
      <c r="B1620" s="101" t="s">
        <v>1575</v>
      </c>
      <c r="C1620" s="101" t="s">
        <v>1574</v>
      </c>
      <c r="D1620" s="102">
        <v>1</v>
      </c>
      <c r="E1620" s="101" t="s">
        <v>35</v>
      </c>
      <c r="F1620" s="102">
        <f t="shared" si="184"/>
        <v>1</v>
      </c>
      <c r="G1620" s="103">
        <v>5346</v>
      </c>
      <c r="H1620" s="75" t="s">
        <v>7</v>
      </c>
      <c r="I1620" s="75" t="s">
        <v>8</v>
      </c>
      <c r="J1620" s="75" t="s">
        <v>7</v>
      </c>
    </row>
    <row r="1621" spans="1:10" ht="15" customHeight="1" x14ac:dyDescent="0.3">
      <c r="A1621" s="75" t="str">
        <f t="shared" si="185"/>
        <v>SETBIANCA21</v>
      </c>
      <c r="B1621" s="101" t="s">
        <v>1573</v>
      </c>
      <c r="C1621" s="101" t="s">
        <v>1572</v>
      </c>
      <c r="D1621" s="102">
        <v>1</v>
      </c>
      <c r="E1621" s="101" t="s">
        <v>35</v>
      </c>
      <c r="F1621" s="102">
        <f t="shared" si="184"/>
        <v>1</v>
      </c>
      <c r="G1621" s="103">
        <v>5346</v>
      </c>
      <c r="H1621" s="72" t="s">
        <v>7</v>
      </c>
      <c r="I1621" s="72" t="s">
        <v>8</v>
      </c>
      <c r="J1621" s="72" t="s">
        <v>7</v>
      </c>
    </row>
    <row r="1622" spans="1:10" ht="15" customHeight="1" x14ac:dyDescent="0.3">
      <c r="A1622" s="75" t="str">
        <f t="shared" si="185"/>
        <v>K20/S1/80/011</v>
      </c>
      <c r="B1622" s="101" t="s">
        <v>1425</v>
      </c>
      <c r="C1622" s="101" t="s">
        <v>1426</v>
      </c>
      <c r="D1622" s="102">
        <v>1</v>
      </c>
      <c r="E1622" s="101" t="s">
        <v>35</v>
      </c>
      <c r="F1622" s="102">
        <f t="shared" si="184"/>
        <v>1</v>
      </c>
      <c r="G1622" s="103">
        <v>3510</v>
      </c>
      <c r="H1622" s="75" t="s">
        <v>7</v>
      </c>
      <c r="I1622" s="75" t="s">
        <v>8</v>
      </c>
      <c r="J1622" s="75" t="s">
        <v>7</v>
      </c>
    </row>
    <row r="1623" spans="1:10" ht="15" customHeight="1" x14ac:dyDescent="0.3">
      <c r="A1623" s="75" t="str">
        <f t="shared" si="185"/>
        <v>K20/S1/60/011</v>
      </c>
      <c r="B1623" s="101" t="s">
        <v>1421</v>
      </c>
      <c r="C1623" s="101" t="s">
        <v>1422</v>
      </c>
      <c r="D1623" s="102">
        <v>1</v>
      </c>
      <c r="E1623" s="101" t="s">
        <v>35</v>
      </c>
      <c r="F1623" s="102">
        <f t="shared" si="184"/>
        <v>1</v>
      </c>
      <c r="G1623" s="103">
        <v>3146</v>
      </c>
      <c r="H1623" s="72" t="s">
        <v>7</v>
      </c>
      <c r="I1623" s="72" t="s">
        <v>8</v>
      </c>
      <c r="J1623" s="72" t="s">
        <v>7</v>
      </c>
    </row>
    <row r="1624" spans="1:10" ht="15" customHeight="1" x14ac:dyDescent="0.3">
      <c r="A1624" s="75" t="str">
        <f t="shared" si="185"/>
        <v>K20/P2/60/011</v>
      </c>
      <c r="B1624" s="101" t="s">
        <v>2724</v>
      </c>
      <c r="C1624" s="101" t="s">
        <v>2725</v>
      </c>
      <c r="D1624" s="102">
        <v>1</v>
      </c>
      <c r="E1624" s="101" t="s">
        <v>35</v>
      </c>
      <c r="F1624" s="102">
        <f t="shared" si="184"/>
        <v>1</v>
      </c>
      <c r="G1624" s="103">
        <v>2988</v>
      </c>
      <c r="H1624" s="75" t="s">
        <v>7</v>
      </c>
      <c r="I1624" s="75" t="s">
        <v>8</v>
      </c>
      <c r="J1624" s="75" t="s">
        <v>7</v>
      </c>
    </row>
    <row r="1625" spans="1:10" ht="15" customHeight="1" x14ac:dyDescent="0.3">
      <c r="A1625" s="75" t="str">
        <f t="shared" si="185"/>
        <v>K20/P2/90/011</v>
      </c>
      <c r="B1625" s="101" t="s">
        <v>2726</v>
      </c>
      <c r="C1625" s="101" t="s">
        <v>2727</v>
      </c>
      <c r="D1625" s="102">
        <v>1</v>
      </c>
      <c r="E1625" s="101" t="s">
        <v>35</v>
      </c>
      <c r="F1625" s="102">
        <f t="shared" si="184"/>
        <v>1</v>
      </c>
      <c r="G1625" s="103">
        <v>3259</v>
      </c>
      <c r="H1625" s="72" t="s">
        <v>7</v>
      </c>
      <c r="I1625" s="72" t="s">
        <v>8</v>
      </c>
      <c r="J1625" s="72" t="s">
        <v>7</v>
      </c>
    </row>
    <row r="1626" spans="1:10" ht="15" customHeight="1" x14ac:dyDescent="0.3">
      <c r="A1626" s="75" t="str">
        <f t="shared" si="185"/>
        <v>K20/R1/atyp/021</v>
      </c>
      <c r="B1626" s="101" t="s">
        <v>1419</v>
      </c>
      <c r="C1626" s="101" t="s">
        <v>1420</v>
      </c>
      <c r="D1626" s="102">
        <v>1</v>
      </c>
      <c r="E1626" s="101" t="s">
        <v>35</v>
      </c>
      <c r="F1626" s="102">
        <f t="shared" si="184"/>
        <v>1</v>
      </c>
      <c r="G1626" s="103">
        <v>0</v>
      </c>
      <c r="H1626" s="75" t="s">
        <v>7</v>
      </c>
      <c r="I1626" s="75" t="s">
        <v>8</v>
      </c>
      <c r="J1626" s="75" t="s">
        <v>7</v>
      </c>
    </row>
    <row r="1627" spans="1:10" ht="15" customHeight="1" x14ac:dyDescent="0.3">
      <c r="A1627" s="75" t="str">
        <f t="shared" si="185"/>
        <v>K20/P2/atyp/011</v>
      </c>
      <c r="B1627" s="101" t="s">
        <v>1413</v>
      </c>
      <c r="C1627" s="101" t="s">
        <v>1414</v>
      </c>
      <c r="D1627" s="102">
        <v>1</v>
      </c>
      <c r="E1627" s="101" t="s">
        <v>35</v>
      </c>
      <c r="F1627" s="102">
        <f t="shared" si="184"/>
        <v>1</v>
      </c>
      <c r="G1627" s="103">
        <v>0</v>
      </c>
      <c r="H1627" s="72" t="s">
        <v>7</v>
      </c>
      <c r="I1627" s="72" t="s">
        <v>8</v>
      </c>
      <c r="J1627" s="72" t="s">
        <v>7</v>
      </c>
    </row>
    <row r="1628" spans="1:10" ht="15" customHeight="1" x14ac:dyDescent="0.3">
      <c r="A1628" s="75" t="str">
        <f t="shared" si="185"/>
        <v>K20/P1/atyp/011</v>
      </c>
      <c r="B1628" s="101" t="s">
        <v>1411</v>
      </c>
      <c r="C1628" s="101" t="s">
        <v>1412</v>
      </c>
      <c r="D1628" s="102">
        <v>1</v>
      </c>
      <c r="E1628" s="101" t="s">
        <v>35</v>
      </c>
      <c r="F1628" s="102">
        <f t="shared" si="184"/>
        <v>1</v>
      </c>
      <c r="G1628" s="103">
        <v>0</v>
      </c>
      <c r="H1628" s="75" t="s">
        <v>7</v>
      </c>
      <c r="I1628" s="75" t="s">
        <v>8</v>
      </c>
      <c r="J1628" s="75" t="s">
        <v>7</v>
      </c>
    </row>
    <row r="1629" spans="1:10" ht="15" customHeight="1" x14ac:dyDescent="0.3">
      <c r="A1629" s="75" t="str">
        <f t="shared" si="185"/>
        <v>K20/P1/60/011</v>
      </c>
      <c r="B1629" s="101" t="s">
        <v>1403</v>
      </c>
      <c r="C1629" s="101" t="s">
        <v>1404</v>
      </c>
      <c r="D1629" s="102">
        <v>1</v>
      </c>
      <c r="E1629" s="101" t="s">
        <v>35</v>
      </c>
      <c r="F1629" s="102">
        <f t="shared" si="184"/>
        <v>1</v>
      </c>
      <c r="G1629" s="103">
        <v>2912</v>
      </c>
      <c r="H1629" s="72" t="s">
        <v>7</v>
      </c>
      <c r="I1629" s="72" t="s">
        <v>8</v>
      </c>
      <c r="J1629" s="72" t="s">
        <v>7</v>
      </c>
    </row>
    <row r="1630" spans="1:10" ht="15" customHeight="1" x14ac:dyDescent="0.3">
      <c r="A1630" s="75" t="str">
        <f t="shared" si="185"/>
        <v>K20/S4/atyp/011</v>
      </c>
      <c r="B1630" s="101" t="s">
        <v>1427</v>
      </c>
      <c r="C1630" s="101" t="s">
        <v>1428</v>
      </c>
      <c r="D1630" s="102">
        <v>1</v>
      </c>
      <c r="E1630" s="101" t="s">
        <v>35</v>
      </c>
      <c r="F1630" s="102">
        <f t="shared" si="184"/>
        <v>1</v>
      </c>
      <c r="G1630" s="103">
        <v>0</v>
      </c>
      <c r="H1630" s="75" t="s">
        <v>7</v>
      </c>
      <c r="I1630" s="75" t="s">
        <v>8</v>
      </c>
      <c r="J1630" s="75" t="s">
        <v>7</v>
      </c>
    </row>
    <row r="1631" spans="1:10" ht="15" customHeight="1" x14ac:dyDescent="0.3">
      <c r="A1631" s="75" t="str">
        <f t="shared" si="185"/>
        <v>K20/V1/90/011</v>
      </c>
      <c r="B1631" s="101" t="s">
        <v>1431</v>
      </c>
      <c r="C1631" s="101" t="s">
        <v>1432</v>
      </c>
      <c r="D1631" s="102">
        <v>1</v>
      </c>
      <c r="E1631" s="101" t="s">
        <v>35</v>
      </c>
      <c r="F1631" s="102">
        <f t="shared" si="184"/>
        <v>1</v>
      </c>
      <c r="G1631" s="103">
        <v>1159</v>
      </c>
      <c r="H1631" s="72" t="s">
        <v>7</v>
      </c>
      <c r="I1631" s="72" t="s">
        <v>8</v>
      </c>
      <c r="J1631" s="72" t="s">
        <v>7</v>
      </c>
    </row>
    <row r="1632" spans="1:10" ht="15" customHeight="1" x14ac:dyDescent="0.3">
      <c r="A1632" s="75" t="str">
        <f t="shared" si="185"/>
        <v>K20/V1/120/011</v>
      </c>
      <c r="B1632" s="101" t="s">
        <v>1429</v>
      </c>
      <c r="C1632" s="101" t="s">
        <v>1430</v>
      </c>
      <c r="D1632" s="102">
        <v>1</v>
      </c>
      <c r="E1632" s="101" t="s">
        <v>35</v>
      </c>
      <c r="F1632" s="102">
        <f t="shared" si="184"/>
        <v>1</v>
      </c>
      <c r="G1632" s="103">
        <v>1571</v>
      </c>
      <c r="H1632" s="75" t="s">
        <v>7</v>
      </c>
      <c r="I1632" s="75" t="s">
        <v>8</v>
      </c>
      <c r="J1632" s="75" t="s">
        <v>7</v>
      </c>
    </row>
    <row r="1633" spans="1:10" ht="15" customHeight="1" x14ac:dyDescent="0.3">
      <c r="A1633" s="75" t="str">
        <f t="shared" si="185"/>
        <v>K20/R1/187/011</v>
      </c>
      <c r="B1633" s="101" t="s">
        <v>1417</v>
      </c>
      <c r="C1633" s="101" t="s">
        <v>1418</v>
      </c>
      <c r="D1633" s="102">
        <v>1</v>
      </c>
      <c r="E1633" s="101" t="s">
        <v>35</v>
      </c>
      <c r="F1633" s="102">
        <f t="shared" si="184"/>
        <v>1</v>
      </c>
      <c r="G1633" s="103">
        <v>8649</v>
      </c>
      <c r="H1633" s="72" t="s">
        <v>7</v>
      </c>
      <c r="I1633" s="72" t="s">
        <v>8</v>
      </c>
      <c r="J1633" s="72" t="s">
        <v>7</v>
      </c>
    </row>
    <row r="1634" spans="1:10" ht="15" customHeight="1" x14ac:dyDescent="0.3">
      <c r="A1634" s="75" t="str">
        <f t="shared" si="185"/>
        <v>K20/S1/60/021</v>
      </c>
      <c r="B1634" s="101" t="s">
        <v>1423</v>
      </c>
      <c r="C1634" s="101" t="s">
        <v>1424</v>
      </c>
      <c r="D1634" s="102">
        <v>1</v>
      </c>
      <c r="E1634" s="101" t="s">
        <v>35</v>
      </c>
      <c r="F1634" s="102">
        <f t="shared" si="184"/>
        <v>1</v>
      </c>
      <c r="G1634" s="103">
        <v>0</v>
      </c>
      <c r="H1634" s="75" t="s">
        <v>7</v>
      </c>
      <c r="I1634" s="75" t="s">
        <v>8</v>
      </c>
      <c r="J1634" s="75" t="s">
        <v>7</v>
      </c>
    </row>
    <row r="1635" spans="1:10" ht="15" customHeight="1" x14ac:dyDescent="0.3">
      <c r="A1635" s="75" t="str">
        <f t="shared" si="185"/>
        <v>K20/P1/60/021</v>
      </c>
      <c r="B1635" s="101" t="s">
        <v>1405</v>
      </c>
      <c r="C1635" s="101" t="s">
        <v>1406</v>
      </c>
      <c r="D1635" s="102">
        <v>1</v>
      </c>
      <c r="E1635" s="101" t="s">
        <v>35</v>
      </c>
      <c r="F1635" s="102">
        <f t="shared" si="184"/>
        <v>1</v>
      </c>
      <c r="G1635" s="103">
        <v>3348</v>
      </c>
      <c r="H1635" s="72" t="s">
        <v>7</v>
      </c>
      <c r="I1635" s="72" t="s">
        <v>8</v>
      </c>
      <c r="J1635" s="72" t="s">
        <v>7</v>
      </c>
    </row>
    <row r="1636" spans="1:10" ht="15" customHeight="1" x14ac:dyDescent="0.3">
      <c r="A1636" s="75" t="str">
        <f t="shared" si="185"/>
        <v>K20/P1/80/011</v>
      </c>
      <c r="B1636" s="101" t="s">
        <v>1407</v>
      </c>
      <c r="C1636" s="101" t="s">
        <v>1408</v>
      </c>
      <c r="D1636" s="102">
        <v>1</v>
      </c>
      <c r="E1636" s="101" t="s">
        <v>35</v>
      </c>
      <c r="F1636" s="102">
        <f t="shared" si="184"/>
        <v>1</v>
      </c>
      <c r="G1636" s="103">
        <v>3091</v>
      </c>
      <c r="H1636" s="75" t="s">
        <v>7</v>
      </c>
      <c r="I1636" s="75" t="s">
        <v>8</v>
      </c>
      <c r="J1636" s="75" t="s">
        <v>7</v>
      </c>
    </row>
    <row r="1637" spans="1:10" ht="15" customHeight="1" x14ac:dyDescent="0.3">
      <c r="A1637" s="75" t="str">
        <f t="shared" si="185"/>
        <v>K20/P1/80/021</v>
      </c>
      <c r="B1637" s="101" t="s">
        <v>1409</v>
      </c>
      <c r="C1637" s="101" t="s">
        <v>1410</v>
      </c>
      <c r="D1637" s="102">
        <v>1</v>
      </c>
      <c r="E1637" s="101" t="s">
        <v>35</v>
      </c>
      <c r="F1637" s="102">
        <f t="shared" si="184"/>
        <v>1</v>
      </c>
      <c r="G1637" s="103">
        <v>3555</v>
      </c>
      <c r="H1637" s="72" t="s">
        <v>7</v>
      </c>
      <c r="I1637" s="72" t="s">
        <v>8</v>
      </c>
      <c r="J1637" s="72" t="s">
        <v>7</v>
      </c>
    </row>
    <row r="1638" spans="1:10" ht="15" customHeight="1" x14ac:dyDescent="0.3">
      <c r="A1638" s="75" t="str">
        <f t="shared" si="185"/>
        <v>K20/PR1/011</v>
      </c>
      <c r="B1638" s="101" t="s">
        <v>1415</v>
      </c>
      <c r="C1638" s="101" t="s">
        <v>1416</v>
      </c>
      <c r="D1638" s="102">
        <v>1</v>
      </c>
      <c r="E1638" s="101" t="s">
        <v>35</v>
      </c>
      <c r="F1638" s="102">
        <f t="shared" si="184"/>
        <v>1</v>
      </c>
      <c r="G1638" s="103">
        <v>1110</v>
      </c>
      <c r="H1638" s="75" t="s">
        <v>7</v>
      </c>
      <c r="I1638" s="75" t="s">
        <v>8</v>
      </c>
      <c r="J1638" s="75" t="s">
        <v>7</v>
      </c>
    </row>
    <row r="1639" spans="1:10" ht="15" customHeight="1" x14ac:dyDescent="0.3">
      <c r="A1639" s="75" t="str">
        <f t="shared" si="185"/>
        <v>K20/DR2/35/011</v>
      </c>
      <c r="B1639" s="101" t="s">
        <v>1401</v>
      </c>
      <c r="C1639" s="101" t="s">
        <v>1402</v>
      </c>
      <c r="D1639" s="102">
        <v>1</v>
      </c>
      <c r="E1639" s="101" t="s">
        <v>35</v>
      </c>
      <c r="F1639" s="102">
        <f t="shared" si="184"/>
        <v>1</v>
      </c>
      <c r="G1639" s="103">
        <v>805</v>
      </c>
      <c r="H1639" s="72" t="s">
        <v>7</v>
      </c>
      <c r="I1639" s="72" t="s">
        <v>8</v>
      </c>
      <c r="J1639" s="72" t="s">
        <v>7</v>
      </c>
    </row>
    <row r="1640" spans="1:10" ht="15" customHeight="1" x14ac:dyDescent="0.3">
      <c r="A1640" s="75" t="str">
        <f t="shared" si="185"/>
        <v>K20/S/atyp/021</v>
      </c>
      <c r="B1640" s="101" t="s">
        <v>2728</v>
      </c>
      <c r="C1640" s="101" t="s">
        <v>2729</v>
      </c>
      <c r="D1640" s="102">
        <v>1</v>
      </c>
      <c r="E1640" s="101" t="s">
        <v>35</v>
      </c>
      <c r="F1640" s="102">
        <f t="shared" si="184"/>
        <v>1</v>
      </c>
      <c r="G1640" s="102"/>
      <c r="H1640" s="75" t="s">
        <v>7</v>
      </c>
      <c r="I1640" s="75" t="s">
        <v>8</v>
      </c>
      <c r="J1640" s="75" t="s">
        <v>7</v>
      </c>
    </row>
    <row r="1641" spans="1:10" ht="15" customHeight="1" x14ac:dyDescent="0.3">
      <c r="A1641" s="75" t="str">
        <f t="shared" si="185"/>
        <v>K20/DN1/011</v>
      </c>
      <c r="B1641" s="101" t="s">
        <v>1397</v>
      </c>
      <c r="C1641" s="101" t="s">
        <v>1398</v>
      </c>
      <c r="D1641" s="102">
        <v>1</v>
      </c>
      <c r="E1641" s="101" t="s">
        <v>35</v>
      </c>
      <c r="F1641" s="102">
        <f t="shared" si="184"/>
        <v>1</v>
      </c>
      <c r="G1641" s="103">
        <v>632</v>
      </c>
      <c r="H1641" s="72" t="s">
        <v>7</v>
      </c>
      <c r="I1641" s="72" t="s">
        <v>8</v>
      </c>
      <c r="J1641" s="72" t="s">
        <v>7</v>
      </c>
    </row>
    <row r="1642" spans="1:10" ht="15" customHeight="1" x14ac:dyDescent="0.3">
      <c r="A1642" s="75" t="str">
        <f t="shared" si="185"/>
        <v>K20/DN1/021</v>
      </c>
      <c r="B1642" s="101" t="s">
        <v>1399</v>
      </c>
      <c r="C1642" s="101" t="s">
        <v>1400</v>
      </c>
      <c r="D1642" s="102">
        <v>1</v>
      </c>
      <c r="E1642" s="101" t="s">
        <v>35</v>
      </c>
      <c r="F1642" s="102">
        <f t="shared" si="184"/>
        <v>1</v>
      </c>
      <c r="G1642" s="103">
        <v>650</v>
      </c>
      <c r="H1642" s="75" t="s">
        <v>7</v>
      </c>
      <c r="I1642" s="75" t="s">
        <v>8</v>
      </c>
      <c r="J1642" s="75" t="s">
        <v>7</v>
      </c>
    </row>
    <row r="1643" spans="1:10" ht="15" customHeight="1" x14ac:dyDescent="0.3">
      <c r="A1643" s="75" t="str">
        <f t="shared" si="185"/>
        <v>K20/V2/90/011</v>
      </c>
      <c r="B1643" s="101" t="s">
        <v>1435</v>
      </c>
      <c r="C1643" s="101" t="s">
        <v>1436</v>
      </c>
      <c r="D1643" s="102">
        <v>1</v>
      </c>
      <c r="E1643" s="101" t="s">
        <v>35</v>
      </c>
      <c r="F1643" s="102">
        <f t="shared" si="184"/>
        <v>1</v>
      </c>
      <c r="G1643" s="103">
        <v>4122</v>
      </c>
      <c r="H1643" s="72" t="s">
        <v>7</v>
      </c>
      <c r="I1643" s="72" t="s">
        <v>8</v>
      </c>
      <c r="J1643" s="72" t="s">
        <v>7</v>
      </c>
    </row>
    <row r="1644" spans="1:10" ht="15" customHeight="1" x14ac:dyDescent="0.3">
      <c r="A1644" s="75" t="str">
        <f t="shared" si="185"/>
        <v>K20/V2/120/011</v>
      </c>
      <c r="B1644" s="101" t="s">
        <v>1433</v>
      </c>
      <c r="C1644" s="101" t="s">
        <v>1434</v>
      </c>
      <c r="D1644" s="102">
        <v>1</v>
      </c>
      <c r="E1644" s="101" t="s">
        <v>35</v>
      </c>
      <c r="F1644" s="102">
        <f t="shared" si="184"/>
        <v>1</v>
      </c>
      <c r="G1644" s="103">
        <v>4318</v>
      </c>
      <c r="H1644" s="75" t="s">
        <v>7</v>
      </c>
      <c r="I1644" s="75" t="s">
        <v>8</v>
      </c>
      <c r="J1644" s="75" t="s">
        <v>7</v>
      </c>
    </row>
    <row r="1645" spans="1:10" ht="15" customHeight="1" x14ac:dyDescent="0.3">
      <c r="A1645" s="75" t="str">
        <f t="shared" si="185"/>
        <v>K20/PR1/021</v>
      </c>
      <c r="B1645" s="101" t="s">
        <v>2730</v>
      </c>
      <c r="C1645" s="101" t="s">
        <v>2731</v>
      </c>
      <c r="D1645" s="102">
        <v>1</v>
      </c>
      <c r="E1645" s="101" t="s">
        <v>35</v>
      </c>
      <c r="F1645" s="102">
        <f t="shared" si="184"/>
        <v>1</v>
      </c>
      <c r="G1645" s="103">
        <v>1154</v>
      </c>
      <c r="H1645" s="72" t="s">
        <v>7</v>
      </c>
      <c r="I1645" s="72" t="s">
        <v>8</v>
      </c>
      <c r="J1645" s="72" t="s">
        <v>7</v>
      </c>
    </row>
    <row r="1646" spans="1:10" ht="15" customHeight="1" x14ac:dyDescent="0.3">
      <c r="A1646" s="75" t="str">
        <f t="shared" si="185"/>
        <v>K20/PR1/Al1</v>
      </c>
      <c r="B1646" s="101" t="s">
        <v>2732</v>
      </c>
      <c r="C1646" s="101" t="s">
        <v>2733</v>
      </c>
      <c r="D1646" s="102">
        <v>1</v>
      </c>
      <c r="E1646" s="101" t="s">
        <v>35</v>
      </c>
      <c r="F1646" s="102">
        <f t="shared" si="184"/>
        <v>1</v>
      </c>
      <c r="G1646" s="103">
        <v>1154</v>
      </c>
      <c r="H1646" s="75" t="s">
        <v>7</v>
      </c>
      <c r="I1646" s="75" t="s">
        <v>8</v>
      </c>
      <c r="J1646" s="75" t="s">
        <v>7</v>
      </c>
    </row>
    <row r="1647" spans="1:10" ht="15" customHeight="1" x14ac:dyDescent="0.3">
      <c r="A1647" s="75" t="str">
        <f t="shared" si="185"/>
        <v>K20/PR2/011</v>
      </c>
      <c r="B1647" s="101" t="s">
        <v>2734</v>
      </c>
      <c r="C1647" s="101" t="s">
        <v>2735</v>
      </c>
      <c r="D1647" s="102">
        <v>1</v>
      </c>
      <c r="E1647" s="101" t="s">
        <v>35</v>
      </c>
      <c r="F1647" s="102">
        <f t="shared" si="184"/>
        <v>1</v>
      </c>
      <c r="G1647" s="103">
        <v>1873</v>
      </c>
      <c r="H1647" s="72" t="s">
        <v>7</v>
      </c>
      <c r="I1647" s="72" t="s">
        <v>8</v>
      </c>
      <c r="J1647" s="72" t="s">
        <v>7</v>
      </c>
    </row>
    <row r="1648" spans="1:10" ht="15" customHeight="1" x14ac:dyDescent="0.3">
      <c r="A1648" s="75" t="str">
        <f t="shared" si="185"/>
        <v>K20/PR2/021</v>
      </c>
      <c r="B1648" s="101" t="s">
        <v>2736</v>
      </c>
      <c r="C1648" s="101" t="s">
        <v>2737</v>
      </c>
      <c r="D1648" s="102">
        <v>1</v>
      </c>
      <c r="E1648" s="101" t="s">
        <v>35</v>
      </c>
      <c r="F1648" s="102">
        <f t="shared" si="184"/>
        <v>1</v>
      </c>
      <c r="G1648" s="103">
        <v>1942</v>
      </c>
      <c r="H1648" s="75" t="s">
        <v>7</v>
      </c>
      <c r="I1648" s="75" t="s">
        <v>8</v>
      </c>
      <c r="J1648" s="75" t="s">
        <v>7</v>
      </c>
    </row>
    <row r="1649" spans="1:10" ht="15" customHeight="1" x14ac:dyDescent="0.3">
      <c r="A1649" s="75" t="str">
        <f t="shared" si="185"/>
        <v>K20/PR2/Al1</v>
      </c>
      <c r="B1649" s="101" t="s">
        <v>2738</v>
      </c>
      <c r="C1649" s="101" t="s">
        <v>2739</v>
      </c>
      <c r="D1649" s="102">
        <v>1</v>
      </c>
      <c r="E1649" s="101" t="s">
        <v>35</v>
      </c>
      <c r="F1649" s="102">
        <f t="shared" si="184"/>
        <v>1</v>
      </c>
      <c r="G1649" s="103">
        <v>1942</v>
      </c>
      <c r="H1649" s="72" t="s">
        <v>7</v>
      </c>
      <c r="I1649" s="72" t="s">
        <v>8</v>
      </c>
      <c r="J1649" s="72" t="s">
        <v>7</v>
      </c>
    </row>
    <row r="1650" spans="1:10" ht="15" customHeight="1" x14ac:dyDescent="0.3">
      <c r="A1650" s="75" t="str">
        <f t="shared" si="185"/>
        <v>K20/PR3/011</v>
      </c>
      <c r="B1650" s="101" t="s">
        <v>2740</v>
      </c>
      <c r="C1650" s="101" t="s">
        <v>2741</v>
      </c>
      <c r="D1650" s="102">
        <v>1</v>
      </c>
      <c r="E1650" s="101" t="s">
        <v>35</v>
      </c>
      <c r="F1650" s="102">
        <f t="shared" si="184"/>
        <v>1</v>
      </c>
      <c r="G1650" s="103">
        <v>2520</v>
      </c>
      <c r="H1650" s="75" t="s">
        <v>7</v>
      </c>
      <c r="I1650" s="75" t="s">
        <v>8</v>
      </c>
      <c r="J1650" s="75" t="s">
        <v>7</v>
      </c>
    </row>
    <row r="1651" spans="1:10" ht="15" customHeight="1" x14ac:dyDescent="0.3">
      <c r="A1651" s="75" t="str">
        <f t="shared" si="185"/>
        <v>K20/PR3/021</v>
      </c>
      <c r="B1651" s="101" t="s">
        <v>2742</v>
      </c>
      <c r="C1651" s="101" t="s">
        <v>2743</v>
      </c>
      <c r="D1651" s="102">
        <v>1</v>
      </c>
      <c r="E1651" s="101" t="s">
        <v>35</v>
      </c>
      <c r="F1651" s="102">
        <f t="shared" si="184"/>
        <v>1</v>
      </c>
      <c r="G1651" s="103">
        <v>2607</v>
      </c>
      <c r="H1651" s="72" t="s">
        <v>7</v>
      </c>
      <c r="I1651" s="72" t="s">
        <v>8</v>
      </c>
      <c r="J1651" s="72" t="s">
        <v>7</v>
      </c>
    </row>
    <row r="1652" spans="1:10" ht="15" customHeight="1" x14ac:dyDescent="0.3">
      <c r="A1652" s="75" t="str">
        <f t="shared" si="185"/>
        <v>K20/PR3/Al1</v>
      </c>
      <c r="B1652" s="101" t="s">
        <v>2744</v>
      </c>
      <c r="C1652" s="101" t="s">
        <v>2745</v>
      </c>
      <c r="D1652" s="102">
        <v>1</v>
      </c>
      <c r="E1652" s="101" t="s">
        <v>35</v>
      </c>
      <c r="F1652" s="102">
        <f t="shared" si="184"/>
        <v>1</v>
      </c>
      <c r="G1652" s="103">
        <v>2607</v>
      </c>
      <c r="H1652" s="75" t="s">
        <v>7</v>
      </c>
      <c r="I1652" s="75" t="s">
        <v>8</v>
      </c>
      <c r="J1652" s="75" t="s">
        <v>7</v>
      </c>
    </row>
    <row r="1653" spans="1:10" ht="15" customHeight="1" x14ac:dyDescent="0.3">
      <c r="A1653" s="75" t="str">
        <f t="shared" si="185"/>
        <v>K20/DN1/Al1</v>
      </c>
      <c r="B1653" s="101" t="s">
        <v>2746</v>
      </c>
      <c r="C1653" s="101" t="s">
        <v>2747</v>
      </c>
      <c r="D1653" s="102">
        <v>1</v>
      </c>
      <c r="E1653" s="101" t="s">
        <v>35</v>
      </c>
      <c r="F1653" s="102">
        <f t="shared" si="184"/>
        <v>1</v>
      </c>
      <c r="G1653" s="103">
        <v>650</v>
      </c>
      <c r="H1653" s="72" t="s">
        <v>7</v>
      </c>
      <c r="I1653" s="72" t="s">
        <v>8</v>
      </c>
      <c r="J1653" s="72" t="s">
        <v>7</v>
      </c>
    </row>
    <row r="1654" spans="1:10" ht="15" customHeight="1" x14ac:dyDescent="0.3">
      <c r="A1654" s="75" t="str">
        <f t="shared" si="185"/>
        <v>K20/DN1/Zl1</v>
      </c>
      <c r="B1654" s="101" t="s">
        <v>2748</v>
      </c>
      <c r="C1654" s="101" t="s">
        <v>2749</v>
      </c>
      <c r="D1654" s="102">
        <v>1</v>
      </c>
      <c r="E1654" s="101" t="s">
        <v>35</v>
      </c>
      <c r="F1654" s="102">
        <f t="shared" si="184"/>
        <v>1</v>
      </c>
      <c r="G1654" s="102"/>
      <c r="H1654" s="75" t="s">
        <v>7</v>
      </c>
      <c r="I1654" s="75" t="s">
        <v>8</v>
      </c>
      <c r="J1654" s="75" t="s">
        <v>7</v>
      </c>
    </row>
    <row r="1655" spans="1:10" ht="15" customHeight="1" x14ac:dyDescent="0.3">
      <c r="A1655" s="75" t="str">
        <f t="shared" si="185"/>
        <v>K20/KU1/011</v>
      </c>
      <c r="B1655" s="101" t="s">
        <v>2750</v>
      </c>
      <c r="C1655" s="101" t="s">
        <v>2751</v>
      </c>
      <c r="D1655" s="102">
        <v>1</v>
      </c>
      <c r="E1655" s="101" t="s">
        <v>35</v>
      </c>
      <c r="F1655" s="102">
        <f t="shared" ref="F1655:F1718" si="186">D1655</f>
        <v>1</v>
      </c>
      <c r="G1655" s="103">
        <v>492</v>
      </c>
      <c r="H1655" s="72" t="s">
        <v>7</v>
      </c>
      <c r="I1655" s="72" t="s">
        <v>8</v>
      </c>
      <c r="J1655" s="72" t="s">
        <v>7</v>
      </c>
    </row>
    <row r="1656" spans="1:10" ht="15" customHeight="1" x14ac:dyDescent="0.3">
      <c r="A1656" s="75" t="str">
        <f t="shared" si="185"/>
        <v>K20/KU1/021</v>
      </c>
      <c r="B1656" s="101" t="s">
        <v>2752</v>
      </c>
      <c r="C1656" s="101" t="s">
        <v>2753</v>
      </c>
      <c r="D1656" s="102">
        <v>1</v>
      </c>
      <c r="E1656" s="101" t="s">
        <v>35</v>
      </c>
      <c r="F1656" s="102">
        <f t="shared" si="186"/>
        <v>1</v>
      </c>
      <c r="G1656" s="103">
        <v>522</v>
      </c>
      <c r="H1656" s="75" t="s">
        <v>7</v>
      </c>
      <c r="I1656" s="75" t="s">
        <v>8</v>
      </c>
      <c r="J1656" s="75" t="s">
        <v>7</v>
      </c>
    </row>
    <row r="1657" spans="1:10" ht="15" customHeight="1" x14ac:dyDescent="0.3">
      <c r="A1657" s="75" t="str">
        <f t="shared" si="185"/>
        <v>K20/DR1/35/011</v>
      </c>
      <c r="B1657" s="101" t="s">
        <v>2754</v>
      </c>
      <c r="C1657" s="101" t="s">
        <v>2755</v>
      </c>
      <c r="D1657" s="102">
        <v>1</v>
      </c>
      <c r="E1657" s="101" t="s">
        <v>35</v>
      </c>
      <c r="F1657" s="102">
        <f t="shared" si="186"/>
        <v>1</v>
      </c>
      <c r="G1657" s="103">
        <v>526</v>
      </c>
      <c r="H1657" s="72" t="s">
        <v>7</v>
      </c>
      <c r="I1657" s="72" t="s">
        <v>8</v>
      </c>
      <c r="J1657" s="72" t="s">
        <v>7</v>
      </c>
    </row>
    <row r="1658" spans="1:10" ht="15" customHeight="1" x14ac:dyDescent="0.3">
      <c r="A1658" s="75" t="str">
        <f t="shared" si="185"/>
        <v>K20/DR1/35/021</v>
      </c>
      <c r="B1658" s="101" t="s">
        <v>2756</v>
      </c>
      <c r="C1658" s="101" t="s">
        <v>2757</v>
      </c>
      <c r="D1658" s="102">
        <v>1</v>
      </c>
      <c r="E1658" s="101" t="s">
        <v>35</v>
      </c>
      <c r="F1658" s="102">
        <f t="shared" si="186"/>
        <v>1</v>
      </c>
      <c r="G1658" s="103">
        <v>544</v>
      </c>
      <c r="H1658" s="75" t="s">
        <v>7</v>
      </c>
      <c r="I1658" s="75" t="s">
        <v>8</v>
      </c>
      <c r="J1658" s="75" t="s">
        <v>7</v>
      </c>
    </row>
    <row r="1659" spans="1:10" ht="15" customHeight="1" x14ac:dyDescent="0.3">
      <c r="A1659" s="75" t="str">
        <f t="shared" si="185"/>
        <v>K20/DR1/55/011</v>
      </c>
      <c r="B1659" s="101" t="s">
        <v>2758</v>
      </c>
      <c r="C1659" s="101" t="s">
        <v>2759</v>
      </c>
      <c r="D1659" s="102">
        <v>1</v>
      </c>
      <c r="E1659" s="101" t="s">
        <v>35</v>
      </c>
      <c r="F1659" s="102">
        <f t="shared" si="186"/>
        <v>1</v>
      </c>
      <c r="G1659" s="103">
        <v>570</v>
      </c>
      <c r="H1659" s="72" t="s">
        <v>7</v>
      </c>
      <c r="I1659" s="72" t="s">
        <v>8</v>
      </c>
      <c r="J1659" s="72" t="s">
        <v>7</v>
      </c>
    </row>
    <row r="1660" spans="1:10" ht="15" customHeight="1" x14ac:dyDescent="0.3">
      <c r="A1660" s="75" t="str">
        <f t="shared" si="185"/>
        <v>K20/DR1/55/021</v>
      </c>
      <c r="B1660" s="101" t="s">
        <v>2760</v>
      </c>
      <c r="C1660" s="101" t="s">
        <v>2761</v>
      </c>
      <c r="D1660" s="102">
        <v>1</v>
      </c>
      <c r="E1660" s="101" t="s">
        <v>35</v>
      </c>
      <c r="F1660" s="102">
        <f t="shared" si="186"/>
        <v>1</v>
      </c>
      <c r="G1660" s="103">
        <v>591</v>
      </c>
      <c r="H1660" s="75" t="s">
        <v>7</v>
      </c>
      <c r="I1660" s="75" t="s">
        <v>8</v>
      </c>
      <c r="J1660" s="75" t="s">
        <v>7</v>
      </c>
    </row>
    <row r="1661" spans="1:10" ht="15" customHeight="1" x14ac:dyDescent="0.3">
      <c r="A1661" s="75" t="str">
        <f t="shared" si="185"/>
        <v>K20/DR1/35/Al1</v>
      </c>
      <c r="B1661" s="101" t="s">
        <v>2762</v>
      </c>
      <c r="C1661" s="101" t="s">
        <v>2763</v>
      </c>
      <c r="D1661" s="102">
        <v>1</v>
      </c>
      <c r="E1661" s="101" t="s">
        <v>35</v>
      </c>
      <c r="F1661" s="102">
        <f t="shared" si="186"/>
        <v>1</v>
      </c>
      <c r="G1661" s="103">
        <v>544</v>
      </c>
      <c r="H1661" s="72" t="s">
        <v>7</v>
      </c>
      <c r="I1661" s="72" t="s">
        <v>8</v>
      </c>
      <c r="J1661" s="72" t="s">
        <v>7</v>
      </c>
    </row>
    <row r="1662" spans="1:10" ht="15" customHeight="1" x14ac:dyDescent="0.3">
      <c r="A1662" s="75" t="str">
        <f t="shared" si="185"/>
        <v>K20/DR1/35/Zl1</v>
      </c>
      <c r="B1662" s="101" t="s">
        <v>2764</v>
      </c>
      <c r="C1662" s="101" t="s">
        <v>2765</v>
      </c>
      <c r="D1662" s="102">
        <v>1</v>
      </c>
      <c r="E1662" s="101" t="s">
        <v>35</v>
      </c>
      <c r="F1662" s="102">
        <f t="shared" si="186"/>
        <v>1</v>
      </c>
      <c r="G1662" s="102"/>
      <c r="H1662" s="75" t="s">
        <v>7</v>
      </c>
      <c r="I1662" s="75" t="s">
        <v>8</v>
      </c>
      <c r="J1662" s="75" t="s">
        <v>7</v>
      </c>
    </row>
    <row r="1663" spans="1:10" ht="15" customHeight="1" x14ac:dyDescent="0.3">
      <c r="A1663" s="75" t="str">
        <f t="shared" si="185"/>
        <v>K20/DR1/55/Al1</v>
      </c>
      <c r="B1663" s="101" t="s">
        <v>2766</v>
      </c>
      <c r="C1663" s="101" t="s">
        <v>2767</v>
      </c>
      <c r="D1663" s="102">
        <v>1</v>
      </c>
      <c r="E1663" s="101" t="s">
        <v>35</v>
      </c>
      <c r="F1663" s="102">
        <f t="shared" si="186"/>
        <v>1</v>
      </c>
      <c r="G1663" s="103">
        <v>591</v>
      </c>
      <c r="H1663" s="72" t="s">
        <v>7</v>
      </c>
      <c r="I1663" s="72" t="s">
        <v>8</v>
      </c>
      <c r="J1663" s="72" t="s">
        <v>7</v>
      </c>
    </row>
    <row r="1664" spans="1:10" ht="15" customHeight="1" x14ac:dyDescent="0.3">
      <c r="A1664" s="75" t="str">
        <f t="shared" si="185"/>
        <v>K20/DR1/55/Zl1</v>
      </c>
      <c r="B1664" s="101" t="s">
        <v>2768</v>
      </c>
      <c r="C1664" s="101" t="s">
        <v>2769</v>
      </c>
      <c r="D1664" s="102">
        <v>1</v>
      </c>
      <c r="E1664" s="101" t="s">
        <v>35</v>
      </c>
      <c r="F1664" s="102">
        <f t="shared" si="186"/>
        <v>1</v>
      </c>
      <c r="G1664" s="102"/>
      <c r="H1664" s="75" t="s">
        <v>7</v>
      </c>
      <c r="I1664" s="75" t="s">
        <v>8</v>
      </c>
      <c r="J1664" s="75" t="s">
        <v>7</v>
      </c>
    </row>
    <row r="1665" spans="1:10" ht="15" customHeight="1" x14ac:dyDescent="0.3">
      <c r="A1665" s="75" t="str">
        <f t="shared" si="185"/>
        <v>K20/DR2/35/021</v>
      </c>
      <c r="B1665" s="101" t="s">
        <v>2770</v>
      </c>
      <c r="C1665" s="101" t="s">
        <v>2771</v>
      </c>
      <c r="D1665" s="102">
        <v>1</v>
      </c>
      <c r="E1665" s="101" t="s">
        <v>35</v>
      </c>
      <c r="F1665" s="102">
        <f t="shared" si="186"/>
        <v>1</v>
      </c>
      <c r="G1665" s="103">
        <v>836</v>
      </c>
      <c r="H1665" s="72" t="s">
        <v>7</v>
      </c>
      <c r="I1665" s="72" t="s">
        <v>8</v>
      </c>
      <c r="J1665" s="72" t="s">
        <v>7</v>
      </c>
    </row>
    <row r="1666" spans="1:10" ht="15" customHeight="1" x14ac:dyDescent="0.3">
      <c r="A1666" s="75" t="str">
        <f t="shared" si="185"/>
        <v>K20/DR2/35/Al1</v>
      </c>
      <c r="B1666" s="101" t="s">
        <v>2772</v>
      </c>
      <c r="C1666" s="101" t="s">
        <v>2773</v>
      </c>
      <c r="D1666" s="102">
        <v>1</v>
      </c>
      <c r="E1666" s="101" t="s">
        <v>35</v>
      </c>
      <c r="F1666" s="102">
        <f t="shared" si="186"/>
        <v>1</v>
      </c>
      <c r="G1666" s="103">
        <v>836</v>
      </c>
      <c r="H1666" s="75" t="s">
        <v>7</v>
      </c>
      <c r="I1666" s="75" t="s">
        <v>8</v>
      </c>
      <c r="J1666" s="75" t="s">
        <v>7</v>
      </c>
    </row>
    <row r="1667" spans="1:10" ht="15" customHeight="1" x14ac:dyDescent="0.3">
      <c r="A1667" s="75" t="str">
        <f t="shared" si="185"/>
        <v>K20/DR2/35/Zl1</v>
      </c>
      <c r="B1667" s="101" t="s">
        <v>2774</v>
      </c>
      <c r="C1667" s="101" t="s">
        <v>2775</v>
      </c>
      <c r="D1667" s="102">
        <v>1</v>
      </c>
      <c r="E1667" s="101" t="s">
        <v>35</v>
      </c>
      <c r="F1667" s="102">
        <f t="shared" si="186"/>
        <v>1</v>
      </c>
      <c r="G1667" s="102"/>
      <c r="H1667" s="72" t="s">
        <v>7</v>
      </c>
      <c r="I1667" s="72" t="s">
        <v>8</v>
      </c>
      <c r="J1667" s="72" t="s">
        <v>7</v>
      </c>
    </row>
    <row r="1668" spans="1:10" ht="15" customHeight="1" x14ac:dyDescent="0.3">
      <c r="A1668" s="75" t="str">
        <f t="shared" si="185"/>
        <v>K20/DR2/55/011</v>
      </c>
      <c r="B1668" s="101" t="s">
        <v>2776</v>
      </c>
      <c r="C1668" s="101" t="s">
        <v>2777</v>
      </c>
      <c r="D1668" s="102">
        <v>1</v>
      </c>
      <c r="E1668" s="101" t="s">
        <v>35</v>
      </c>
      <c r="F1668" s="102">
        <f t="shared" si="186"/>
        <v>1</v>
      </c>
      <c r="G1668" s="103">
        <v>896</v>
      </c>
      <c r="H1668" s="75" t="s">
        <v>7</v>
      </c>
      <c r="I1668" s="75" t="s">
        <v>8</v>
      </c>
      <c r="J1668" s="75" t="s">
        <v>7</v>
      </c>
    </row>
    <row r="1669" spans="1:10" ht="15" customHeight="1" x14ac:dyDescent="0.3">
      <c r="A1669" s="75" t="str">
        <f t="shared" si="185"/>
        <v>K20/DR2/55/021</v>
      </c>
      <c r="B1669" s="101" t="s">
        <v>2778</v>
      </c>
      <c r="C1669" s="101" t="s">
        <v>2779</v>
      </c>
      <c r="D1669" s="102">
        <v>1</v>
      </c>
      <c r="E1669" s="101" t="s">
        <v>35</v>
      </c>
      <c r="F1669" s="102">
        <f t="shared" si="186"/>
        <v>1</v>
      </c>
      <c r="G1669" s="103">
        <v>936</v>
      </c>
      <c r="H1669" s="72" t="s">
        <v>7</v>
      </c>
      <c r="I1669" s="72" t="s">
        <v>8</v>
      </c>
      <c r="J1669" s="72" t="s">
        <v>7</v>
      </c>
    </row>
    <row r="1670" spans="1:10" ht="15" customHeight="1" x14ac:dyDescent="0.3">
      <c r="A1670" s="75" t="str">
        <f t="shared" si="185"/>
        <v>K20/DR2/55/Al1</v>
      </c>
      <c r="B1670" s="101" t="s">
        <v>2780</v>
      </c>
      <c r="C1670" s="101" t="s">
        <v>2781</v>
      </c>
      <c r="D1670" s="102">
        <v>1</v>
      </c>
      <c r="E1670" s="101" t="s">
        <v>35</v>
      </c>
      <c r="F1670" s="102">
        <f t="shared" si="186"/>
        <v>1</v>
      </c>
      <c r="G1670" s="103">
        <v>936</v>
      </c>
      <c r="H1670" s="75" t="s">
        <v>7</v>
      </c>
      <c r="I1670" s="75" t="s">
        <v>8</v>
      </c>
      <c r="J1670" s="75" t="s">
        <v>7</v>
      </c>
    </row>
    <row r="1671" spans="1:10" ht="15" customHeight="1" x14ac:dyDescent="0.3">
      <c r="A1671" s="75" t="str">
        <f t="shared" ref="A1671:A1734" si="187">_xlfn.CONCAT(B1671,F1671)</f>
        <v>K20/DR2/55/Zl1</v>
      </c>
      <c r="B1671" s="101" t="s">
        <v>2782</v>
      </c>
      <c r="C1671" s="101" t="s">
        <v>2783</v>
      </c>
      <c r="D1671" s="102">
        <v>1</v>
      </c>
      <c r="E1671" s="101" t="s">
        <v>35</v>
      </c>
      <c r="F1671" s="102">
        <f t="shared" si="186"/>
        <v>1</v>
      </c>
      <c r="G1671" s="102"/>
      <c r="H1671" s="72" t="s">
        <v>7</v>
      </c>
      <c r="I1671" s="72" t="s">
        <v>8</v>
      </c>
      <c r="J1671" s="72" t="s">
        <v>7</v>
      </c>
    </row>
    <row r="1672" spans="1:10" ht="15" customHeight="1" x14ac:dyDescent="0.3">
      <c r="A1672" s="75" t="str">
        <f t="shared" si="187"/>
        <v>K20/B1/110/011</v>
      </c>
      <c r="B1672" s="101" t="s">
        <v>2784</v>
      </c>
      <c r="C1672" s="101" t="s">
        <v>2785</v>
      </c>
      <c r="D1672" s="102">
        <v>1</v>
      </c>
      <c r="E1672" s="101" t="s">
        <v>35</v>
      </c>
      <c r="F1672" s="102">
        <f t="shared" si="186"/>
        <v>1</v>
      </c>
      <c r="G1672" s="103">
        <v>5640</v>
      </c>
      <c r="H1672" s="75" t="s">
        <v>7</v>
      </c>
      <c r="I1672" s="75" t="s">
        <v>8</v>
      </c>
      <c r="J1672" s="75" t="s">
        <v>7</v>
      </c>
    </row>
    <row r="1673" spans="1:10" ht="15" customHeight="1" x14ac:dyDescent="0.3">
      <c r="A1673" s="75" t="str">
        <f t="shared" si="187"/>
        <v>K20/B1/110/021</v>
      </c>
      <c r="B1673" s="101" t="s">
        <v>2786</v>
      </c>
      <c r="C1673" s="101" t="s">
        <v>2787</v>
      </c>
      <c r="D1673" s="102">
        <v>1</v>
      </c>
      <c r="E1673" s="101" t="s">
        <v>35</v>
      </c>
      <c r="F1673" s="102">
        <f t="shared" si="186"/>
        <v>1</v>
      </c>
      <c r="G1673" s="103">
        <v>6486</v>
      </c>
      <c r="H1673" s="72" t="s">
        <v>7</v>
      </c>
      <c r="I1673" s="72" t="s">
        <v>8</v>
      </c>
      <c r="J1673" s="72" t="s">
        <v>7</v>
      </c>
    </row>
    <row r="1674" spans="1:10" ht="15" customHeight="1" x14ac:dyDescent="0.3">
      <c r="A1674" s="75" t="str">
        <f t="shared" si="187"/>
        <v>K20/B1/110/Al1</v>
      </c>
      <c r="B1674" s="101" t="s">
        <v>2788</v>
      </c>
      <c r="C1674" s="101" t="s">
        <v>2789</v>
      </c>
      <c r="D1674" s="102">
        <v>1</v>
      </c>
      <c r="E1674" s="101" t="s">
        <v>35</v>
      </c>
      <c r="F1674" s="102">
        <f t="shared" si="186"/>
        <v>1</v>
      </c>
      <c r="G1674" s="103">
        <v>6486</v>
      </c>
      <c r="H1674" s="75" t="s">
        <v>7</v>
      </c>
      <c r="I1674" s="75" t="s">
        <v>8</v>
      </c>
      <c r="J1674" s="75" t="s">
        <v>7</v>
      </c>
    </row>
    <row r="1675" spans="1:10" ht="15" customHeight="1" x14ac:dyDescent="0.3">
      <c r="A1675" s="75" t="str">
        <f t="shared" si="187"/>
        <v>K20/B1/110/Zl1</v>
      </c>
      <c r="B1675" s="101" t="s">
        <v>2790</v>
      </c>
      <c r="C1675" s="101" t="s">
        <v>2791</v>
      </c>
      <c r="D1675" s="102">
        <v>1</v>
      </c>
      <c r="E1675" s="101" t="s">
        <v>35</v>
      </c>
      <c r="F1675" s="102">
        <f t="shared" si="186"/>
        <v>1</v>
      </c>
      <c r="G1675" s="102"/>
      <c r="H1675" s="72" t="s">
        <v>7</v>
      </c>
      <c r="I1675" s="72" t="s">
        <v>8</v>
      </c>
      <c r="J1675" s="72" t="s">
        <v>7</v>
      </c>
    </row>
    <row r="1676" spans="1:10" ht="15" customHeight="1" x14ac:dyDescent="0.3">
      <c r="A1676" s="75" t="str">
        <f t="shared" si="187"/>
        <v>K20/P1/60/Al1</v>
      </c>
      <c r="B1676" s="101" t="s">
        <v>2792</v>
      </c>
      <c r="C1676" s="101" t="s">
        <v>2793</v>
      </c>
      <c r="D1676" s="102">
        <v>1</v>
      </c>
      <c r="E1676" s="101" t="s">
        <v>35</v>
      </c>
      <c r="F1676" s="102">
        <f t="shared" si="186"/>
        <v>1</v>
      </c>
      <c r="G1676" s="103">
        <v>3348</v>
      </c>
      <c r="H1676" s="75" t="s">
        <v>7</v>
      </c>
      <c r="I1676" s="75" t="s">
        <v>8</v>
      </c>
      <c r="J1676" s="75" t="s">
        <v>7</v>
      </c>
    </row>
    <row r="1677" spans="1:10" ht="15" customHeight="1" x14ac:dyDescent="0.3">
      <c r="A1677" s="75" t="str">
        <f t="shared" si="187"/>
        <v>K20/P1/60/Zl1</v>
      </c>
      <c r="B1677" s="101" t="s">
        <v>2794</v>
      </c>
      <c r="C1677" s="101" t="s">
        <v>2795</v>
      </c>
      <c r="D1677" s="102">
        <v>1</v>
      </c>
      <c r="E1677" s="101" t="s">
        <v>35</v>
      </c>
      <c r="F1677" s="102">
        <f t="shared" si="186"/>
        <v>1</v>
      </c>
      <c r="G1677" s="102"/>
      <c r="H1677" s="72" t="s">
        <v>7</v>
      </c>
      <c r="I1677" s="72" t="s">
        <v>8</v>
      </c>
      <c r="J1677" s="72" t="s">
        <v>7</v>
      </c>
    </row>
    <row r="1678" spans="1:10" ht="15" customHeight="1" x14ac:dyDescent="0.3">
      <c r="A1678" s="75" t="str">
        <f t="shared" si="187"/>
        <v>K20/P1/80/Al1</v>
      </c>
      <c r="B1678" s="101" t="s">
        <v>2796</v>
      </c>
      <c r="C1678" s="101" t="s">
        <v>2797</v>
      </c>
      <c r="D1678" s="102">
        <v>1</v>
      </c>
      <c r="E1678" s="101" t="s">
        <v>35</v>
      </c>
      <c r="F1678" s="102">
        <f t="shared" si="186"/>
        <v>1</v>
      </c>
      <c r="G1678" s="103">
        <v>3555</v>
      </c>
      <c r="H1678" s="75" t="s">
        <v>7</v>
      </c>
      <c r="I1678" s="75" t="s">
        <v>8</v>
      </c>
      <c r="J1678" s="75" t="s">
        <v>7</v>
      </c>
    </row>
    <row r="1679" spans="1:10" ht="15" customHeight="1" x14ac:dyDescent="0.3">
      <c r="A1679" s="75" t="str">
        <f t="shared" si="187"/>
        <v>K20/P1/80/Zl1</v>
      </c>
      <c r="B1679" s="101" t="s">
        <v>2798</v>
      </c>
      <c r="C1679" s="101" t="s">
        <v>2799</v>
      </c>
      <c r="D1679" s="102">
        <v>1</v>
      </c>
      <c r="E1679" s="101" t="s">
        <v>35</v>
      </c>
      <c r="F1679" s="102">
        <f t="shared" si="186"/>
        <v>1</v>
      </c>
      <c r="G1679" s="102"/>
      <c r="H1679" s="72" t="s">
        <v>7</v>
      </c>
      <c r="I1679" s="72" t="s">
        <v>8</v>
      </c>
      <c r="J1679" s="72" t="s">
        <v>7</v>
      </c>
    </row>
    <row r="1680" spans="1:10" ht="15" customHeight="1" x14ac:dyDescent="0.3">
      <c r="A1680" s="75" t="str">
        <f t="shared" si="187"/>
        <v>K20/P2/60/021</v>
      </c>
      <c r="B1680" s="101" t="s">
        <v>2800</v>
      </c>
      <c r="C1680" s="101" t="s">
        <v>2801</v>
      </c>
      <c r="D1680" s="102">
        <v>1</v>
      </c>
      <c r="E1680" s="101" t="s">
        <v>35</v>
      </c>
      <c r="F1680" s="102">
        <f t="shared" si="186"/>
        <v>1</v>
      </c>
      <c r="G1680" s="103">
        <v>3436</v>
      </c>
      <c r="H1680" s="75" t="s">
        <v>7</v>
      </c>
      <c r="I1680" s="75" t="s">
        <v>8</v>
      </c>
      <c r="J1680" s="75" t="s">
        <v>7</v>
      </c>
    </row>
    <row r="1681" spans="1:10" ht="15" customHeight="1" x14ac:dyDescent="0.3">
      <c r="A1681" s="75" t="str">
        <f t="shared" si="187"/>
        <v>K20/P2/60/Al1</v>
      </c>
      <c r="B1681" s="101" t="s">
        <v>2802</v>
      </c>
      <c r="C1681" s="101" t="s">
        <v>2803</v>
      </c>
      <c r="D1681" s="102">
        <v>1</v>
      </c>
      <c r="E1681" s="101" t="s">
        <v>35</v>
      </c>
      <c r="F1681" s="102">
        <f t="shared" si="186"/>
        <v>1</v>
      </c>
      <c r="G1681" s="103">
        <v>3436</v>
      </c>
      <c r="H1681" s="72" t="s">
        <v>7</v>
      </c>
      <c r="I1681" s="72" t="s">
        <v>8</v>
      </c>
      <c r="J1681" s="72" t="s">
        <v>7</v>
      </c>
    </row>
    <row r="1682" spans="1:10" ht="15" customHeight="1" x14ac:dyDescent="0.3">
      <c r="A1682" s="75" t="str">
        <f t="shared" si="187"/>
        <v>K20/P2/60/Zl1</v>
      </c>
      <c r="B1682" s="101" t="s">
        <v>2804</v>
      </c>
      <c r="C1682" s="101" t="s">
        <v>2805</v>
      </c>
      <c r="D1682" s="102">
        <v>1</v>
      </c>
      <c r="E1682" s="101" t="s">
        <v>35</v>
      </c>
      <c r="F1682" s="102">
        <f t="shared" si="186"/>
        <v>1</v>
      </c>
      <c r="G1682" s="102"/>
      <c r="H1682" s="75" t="s">
        <v>7</v>
      </c>
      <c r="I1682" s="75" t="s">
        <v>8</v>
      </c>
      <c r="J1682" s="75" t="s">
        <v>7</v>
      </c>
    </row>
    <row r="1683" spans="1:10" ht="15" customHeight="1" x14ac:dyDescent="0.3">
      <c r="A1683" s="75" t="str">
        <f t="shared" si="187"/>
        <v>K20/P2/90/021</v>
      </c>
      <c r="B1683" s="101" t="s">
        <v>2806</v>
      </c>
      <c r="C1683" s="101" t="s">
        <v>2807</v>
      </c>
      <c r="D1683" s="102">
        <v>1</v>
      </c>
      <c r="E1683" s="101" t="s">
        <v>35</v>
      </c>
      <c r="F1683" s="102">
        <f t="shared" si="186"/>
        <v>1</v>
      </c>
      <c r="G1683" s="103">
        <v>3748</v>
      </c>
      <c r="H1683" s="72" t="s">
        <v>7</v>
      </c>
      <c r="I1683" s="72" t="s">
        <v>8</v>
      </c>
      <c r="J1683" s="72" t="s">
        <v>7</v>
      </c>
    </row>
    <row r="1684" spans="1:10" ht="15" customHeight="1" x14ac:dyDescent="0.3">
      <c r="A1684" s="75" t="str">
        <f t="shared" si="187"/>
        <v>K20/P2/90/Al1</v>
      </c>
      <c r="B1684" s="101" t="s">
        <v>2808</v>
      </c>
      <c r="C1684" s="101" t="s">
        <v>2809</v>
      </c>
      <c r="D1684" s="102">
        <v>1</v>
      </c>
      <c r="E1684" s="101" t="s">
        <v>35</v>
      </c>
      <c r="F1684" s="102">
        <f t="shared" si="186"/>
        <v>1</v>
      </c>
      <c r="G1684" s="103">
        <v>3748</v>
      </c>
      <c r="H1684" s="75" t="s">
        <v>7</v>
      </c>
      <c r="I1684" s="75" t="s">
        <v>8</v>
      </c>
      <c r="J1684" s="75" t="s">
        <v>7</v>
      </c>
    </row>
    <row r="1685" spans="1:10" ht="15" customHeight="1" x14ac:dyDescent="0.3">
      <c r="A1685" s="75" t="str">
        <f t="shared" si="187"/>
        <v>K20/P2/90/Zl1</v>
      </c>
      <c r="B1685" s="101" t="s">
        <v>2810</v>
      </c>
      <c r="C1685" s="101" t="s">
        <v>2811</v>
      </c>
      <c r="D1685" s="102">
        <v>1</v>
      </c>
      <c r="E1685" s="101" t="s">
        <v>35</v>
      </c>
      <c r="F1685" s="102">
        <f t="shared" si="186"/>
        <v>1</v>
      </c>
      <c r="G1685" s="102"/>
      <c r="H1685" s="72" t="s">
        <v>7</v>
      </c>
      <c r="I1685" s="72" t="s">
        <v>8</v>
      </c>
      <c r="J1685" s="72" t="s">
        <v>7</v>
      </c>
    </row>
    <row r="1686" spans="1:10" ht="15" customHeight="1" x14ac:dyDescent="0.3">
      <c r="A1686" s="75" t="str">
        <f t="shared" si="187"/>
        <v>K20/R1/150/011</v>
      </c>
      <c r="B1686" s="101" t="s">
        <v>2812</v>
      </c>
      <c r="C1686" s="101" t="s">
        <v>2813</v>
      </c>
      <c r="D1686" s="102">
        <v>1</v>
      </c>
      <c r="E1686" s="101" t="s">
        <v>35</v>
      </c>
      <c r="F1686" s="102">
        <f t="shared" si="186"/>
        <v>1</v>
      </c>
      <c r="G1686" s="103">
        <v>7194</v>
      </c>
      <c r="H1686" s="75" t="s">
        <v>7</v>
      </c>
      <c r="I1686" s="75" t="s">
        <v>8</v>
      </c>
      <c r="J1686" s="75" t="s">
        <v>7</v>
      </c>
    </row>
    <row r="1687" spans="1:10" ht="15" customHeight="1" x14ac:dyDescent="0.3">
      <c r="A1687" s="75" t="str">
        <f t="shared" si="187"/>
        <v>K20/R1/150/021</v>
      </c>
      <c r="B1687" s="101" t="s">
        <v>2814</v>
      </c>
      <c r="C1687" s="101" t="s">
        <v>2815</v>
      </c>
      <c r="D1687" s="102">
        <v>1</v>
      </c>
      <c r="E1687" s="101" t="s">
        <v>35</v>
      </c>
      <c r="F1687" s="102">
        <f t="shared" si="186"/>
        <v>1</v>
      </c>
      <c r="G1687" s="103">
        <v>8273</v>
      </c>
      <c r="H1687" s="72" t="s">
        <v>7</v>
      </c>
      <c r="I1687" s="72" t="s">
        <v>8</v>
      </c>
      <c r="J1687" s="72" t="s">
        <v>7</v>
      </c>
    </row>
    <row r="1688" spans="1:10" ht="15" customHeight="1" x14ac:dyDescent="0.3">
      <c r="A1688" s="75" t="str">
        <f t="shared" si="187"/>
        <v>K20/R1/150/Al1</v>
      </c>
      <c r="B1688" s="101" t="s">
        <v>2816</v>
      </c>
      <c r="C1688" s="101" t="s">
        <v>2817</v>
      </c>
      <c r="D1688" s="102">
        <v>1</v>
      </c>
      <c r="E1688" s="101" t="s">
        <v>35</v>
      </c>
      <c r="F1688" s="102">
        <f t="shared" si="186"/>
        <v>1</v>
      </c>
      <c r="G1688" s="103">
        <v>8273</v>
      </c>
      <c r="H1688" s="75" t="s">
        <v>7</v>
      </c>
      <c r="I1688" s="75" t="s">
        <v>8</v>
      </c>
      <c r="J1688" s="75" t="s">
        <v>7</v>
      </c>
    </row>
    <row r="1689" spans="1:10" ht="15" customHeight="1" x14ac:dyDescent="0.3">
      <c r="A1689" s="75" t="str">
        <f t="shared" si="187"/>
        <v>K20/R1/150/Zl1</v>
      </c>
      <c r="B1689" s="101" t="s">
        <v>2818</v>
      </c>
      <c r="C1689" s="101" t="s">
        <v>2819</v>
      </c>
      <c r="D1689" s="102">
        <v>1</v>
      </c>
      <c r="E1689" s="101" t="s">
        <v>35</v>
      </c>
      <c r="F1689" s="102">
        <f t="shared" si="186"/>
        <v>1</v>
      </c>
      <c r="G1689" s="102"/>
      <c r="H1689" s="72" t="s">
        <v>7</v>
      </c>
      <c r="I1689" s="72" t="s">
        <v>8</v>
      </c>
      <c r="J1689" s="72" t="s">
        <v>7</v>
      </c>
    </row>
    <row r="1690" spans="1:10" ht="15" customHeight="1" x14ac:dyDescent="0.3">
      <c r="A1690" s="75" t="str">
        <f t="shared" si="187"/>
        <v>K20/R1/187/021</v>
      </c>
      <c r="B1690" s="101" t="s">
        <v>2820</v>
      </c>
      <c r="C1690" s="101" t="s">
        <v>2821</v>
      </c>
      <c r="D1690" s="102">
        <v>1</v>
      </c>
      <c r="E1690" s="101" t="s">
        <v>35</v>
      </c>
      <c r="F1690" s="102">
        <f t="shared" si="186"/>
        <v>1</v>
      </c>
      <c r="G1690" s="103">
        <v>9946</v>
      </c>
      <c r="H1690" s="75" t="s">
        <v>7</v>
      </c>
      <c r="I1690" s="75" t="s">
        <v>8</v>
      </c>
      <c r="J1690" s="75" t="s">
        <v>7</v>
      </c>
    </row>
    <row r="1691" spans="1:10" ht="15" customHeight="1" x14ac:dyDescent="0.3">
      <c r="A1691" s="75" t="str">
        <f t="shared" si="187"/>
        <v>K20/R1/187/Al1</v>
      </c>
      <c r="B1691" s="101" t="s">
        <v>2822</v>
      </c>
      <c r="C1691" s="101" t="s">
        <v>2823</v>
      </c>
      <c r="D1691" s="102">
        <v>1</v>
      </c>
      <c r="E1691" s="101" t="s">
        <v>35</v>
      </c>
      <c r="F1691" s="102">
        <f t="shared" si="186"/>
        <v>1</v>
      </c>
      <c r="G1691" s="103">
        <v>9946</v>
      </c>
      <c r="H1691" s="72" t="s">
        <v>7</v>
      </c>
      <c r="I1691" s="72" t="s">
        <v>8</v>
      </c>
      <c r="J1691" s="72" t="s">
        <v>7</v>
      </c>
    </row>
    <row r="1692" spans="1:10" ht="15" customHeight="1" x14ac:dyDescent="0.3">
      <c r="A1692" s="75" t="str">
        <f t="shared" si="187"/>
        <v>K20/R1/187/Zl1</v>
      </c>
      <c r="B1692" s="101" t="s">
        <v>2824</v>
      </c>
      <c r="C1692" s="101" t="s">
        <v>2825</v>
      </c>
      <c r="D1692" s="102">
        <v>1</v>
      </c>
      <c r="E1692" s="101" t="s">
        <v>35</v>
      </c>
      <c r="F1692" s="102">
        <f t="shared" si="186"/>
        <v>1</v>
      </c>
      <c r="G1692" s="102"/>
      <c r="H1692" s="75" t="s">
        <v>7</v>
      </c>
      <c r="I1692" s="75" t="s">
        <v>8</v>
      </c>
      <c r="J1692" s="75" t="s">
        <v>7</v>
      </c>
    </row>
    <row r="1693" spans="1:10" ht="15" customHeight="1" x14ac:dyDescent="0.3">
      <c r="A1693" s="75" t="str">
        <f t="shared" si="187"/>
        <v>K20/R2/150/011</v>
      </c>
      <c r="B1693" s="101" t="s">
        <v>2826</v>
      </c>
      <c r="C1693" s="101" t="s">
        <v>2827</v>
      </c>
      <c r="D1693" s="102">
        <v>1</v>
      </c>
      <c r="E1693" s="101" t="s">
        <v>35</v>
      </c>
      <c r="F1693" s="102">
        <f t="shared" si="186"/>
        <v>1</v>
      </c>
      <c r="G1693" s="103">
        <v>14171</v>
      </c>
      <c r="H1693" s="72" t="s">
        <v>7</v>
      </c>
      <c r="I1693" s="72" t="s">
        <v>8</v>
      </c>
      <c r="J1693" s="72" t="s">
        <v>7</v>
      </c>
    </row>
    <row r="1694" spans="1:10" ht="15" customHeight="1" x14ac:dyDescent="0.3">
      <c r="A1694" s="75" t="str">
        <f t="shared" si="187"/>
        <v>K20/R2/150/021</v>
      </c>
      <c r="B1694" s="101" t="s">
        <v>2828</v>
      </c>
      <c r="C1694" s="101" t="s">
        <v>2829</v>
      </c>
      <c r="D1694" s="102">
        <v>1</v>
      </c>
      <c r="E1694" s="101" t="s">
        <v>35</v>
      </c>
      <c r="F1694" s="102">
        <f t="shared" si="186"/>
        <v>1</v>
      </c>
      <c r="G1694" s="103">
        <v>16299</v>
      </c>
      <c r="H1694" s="75" t="s">
        <v>7</v>
      </c>
      <c r="I1694" s="75" t="s">
        <v>8</v>
      </c>
      <c r="J1694" s="75" t="s">
        <v>7</v>
      </c>
    </row>
    <row r="1695" spans="1:10" ht="15" customHeight="1" x14ac:dyDescent="0.3">
      <c r="A1695" s="75" t="str">
        <f t="shared" si="187"/>
        <v>K20/R2/150/Al1</v>
      </c>
      <c r="B1695" s="101" t="s">
        <v>2830</v>
      </c>
      <c r="C1695" s="101" t="s">
        <v>2831</v>
      </c>
      <c r="D1695" s="102">
        <v>1</v>
      </c>
      <c r="E1695" s="101" t="s">
        <v>35</v>
      </c>
      <c r="F1695" s="102">
        <f t="shared" si="186"/>
        <v>1</v>
      </c>
      <c r="G1695" s="103">
        <v>16299</v>
      </c>
      <c r="H1695" s="72" t="s">
        <v>7</v>
      </c>
      <c r="I1695" s="72" t="s">
        <v>8</v>
      </c>
      <c r="J1695" s="72" t="s">
        <v>7</v>
      </c>
    </row>
    <row r="1696" spans="1:10" ht="15" customHeight="1" x14ac:dyDescent="0.3">
      <c r="A1696" s="75" t="str">
        <f t="shared" si="187"/>
        <v>K20/R2/150/Zl1</v>
      </c>
      <c r="B1696" s="101" t="s">
        <v>2832</v>
      </c>
      <c r="C1696" s="101" t="s">
        <v>2833</v>
      </c>
      <c r="D1696" s="102">
        <v>1</v>
      </c>
      <c r="E1696" s="101" t="s">
        <v>35</v>
      </c>
      <c r="F1696" s="102">
        <f t="shared" si="186"/>
        <v>1</v>
      </c>
      <c r="G1696" s="102"/>
      <c r="H1696" s="75" t="s">
        <v>7</v>
      </c>
      <c r="I1696" s="75" t="s">
        <v>8</v>
      </c>
      <c r="J1696" s="75" t="s">
        <v>7</v>
      </c>
    </row>
    <row r="1697" spans="1:10" ht="15" customHeight="1" x14ac:dyDescent="0.3">
      <c r="A1697" s="75" t="str">
        <f t="shared" si="187"/>
        <v>K20/R2/187/011</v>
      </c>
      <c r="B1697" s="101" t="s">
        <v>2834</v>
      </c>
      <c r="C1697" s="101" t="s">
        <v>2835</v>
      </c>
      <c r="D1697" s="102">
        <v>1</v>
      </c>
      <c r="E1697" s="101" t="s">
        <v>35</v>
      </c>
      <c r="F1697" s="102">
        <f t="shared" si="186"/>
        <v>1</v>
      </c>
      <c r="G1697" s="103">
        <v>16575</v>
      </c>
      <c r="H1697" s="72" t="s">
        <v>7</v>
      </c>
      <c r="I1697" s="72" t="s">
        <v>8</v>
      </c>
      <c r="J1697" s="72" t="s">
        <v>7</v>
      </c>
    </row>
    <row r="1698" spans="1:10" ht="15" customHeight="1" x14ac:dyDescent="0.3">
      <c r="A1698" s="75" t="str">
        <f t="shared" si="187"/>
        <v>K20/R2/187/021</v>
      </c>
      <c r="B1698" s="101" t="s">
        <v>2836</v>
      </c>
      <c r="C1698" s="101" t="s">
        <v>2837</v>
      </c>
      <c r="D1698" s="102">
        <v>1</v>
      </c>
      <c r="E1698" s="101" t="s">
        <v>35</v>
      </c>
      <c r="F1698" s="102">
        <f t="shared" si="186"/>
        <v>1</v>
      </c>
      <c r="G1698" s="103">
        <v>19060</v>
      </c>
      <c r="H1698" s="75" t="s">
        <v>7</v>
      </c>
      <c r="I1698" s="75" t="s">
        <v>8</v>
      </c>
      <c r="J1698" s="75" t="s">
        <v>7</v>
      </c>
    </row>
    <row r="1699" spans="1:10" ht="15" customHeight="1" x14ac:dyDescent="0.3">
      <c r="A1699" s="75" t="str">
        <f t="shared" si="187"/>
        <v>K20/R2/187/Al1</v>
      </c>
      <c r="B1699" s="101" t="s">
        <v>2838</v>
      </c>
      <c r="C1699" s="101" t="s">
        <v>2839</v>
      </c>
      <c r="D1699" s="102">
        <v>1</v>
      </c>
      <c r="E1699" s="101" t="s">
        <v>35</v>
      </c>
      <c r="F1699" s="102">
        <f t="shared" si="186"/>
        <v>1</v>
      </c>
      <c r="G1699" s="103">
        <v>19060</v>
      </c>
      <c r="H1699" s="72" t="s">
        <v>7</v>
      </c>
      <c r="I1699" s="72" t="s">
        <v>8</v>
      </c>
      <c r="J1699" s="72" t="s">
        <v>7</v>
      </c>
    </row>
    <row r="1700" spans="1:10" ht="15" customHeight="1" x14ac:dyDescent="0.3">
      <c r="A1700" s="75" t="str">
        <f t="shared" si="187"/>
        <v>K20/R2/187/Zl1</v>
      </c>
      <c r="B1700" s="101" t="s">
        <v>2840</v>
      </c>
      <c r="C1700" s="101" t="s">
        <v>2841</v>
      </c>
      <c r="D1700" s="102">
        <v>1</v>
      </c>
      <c r="E1700" s="101" t="s">
        <v>35</v>
      </c>
      <c r="F1700" s="102">
        <f t="shared" si="186"/>
        <v>1</v>
      </c>
      <c r="G1700" s="102"/>
      <c r="H1700" s="75" t="s">
        <v>7</v>
      </c>
      <c r="I1700" s="75" t="s">
        <v>8</v>
      </c>
      <c r="J1700" s="75" t="s">
        <v>7</v>
      </c>
    </row>
    <row r="1701" spans="1:10" ht="15" customHeight="1" x14ac:dyDescent="0.3">
      <c r="A1701" s="75" t="str">
        <f t="shared" si="187"/>
        <v>BC/K20/132/dub1</v>
      </c>
      <c r="B1701" s="101" t="s">
        <v>2842</v>
      </c>
      <c r="C1701" s="101" t="s">
        <v>2843</v>
      </c>
      <c r="D1701" s="102">
        <v>1</v>
      </c>
      <c r="E1701" s="101" t="s">
        <v>314</v>
      </c>
      <c r="F1701" s="102">
        <f t="shared" si="186"/>
        <v>1</v>
      </c>
      <c r="G1701" s="102"/>
      <c r="H1701" s="72" t="s">
        <v>7</v>
      </c>
      <c r="I1701" s="72" t="s">
        <v>8</v>
      </c>
      <c r="J1701" s="72" t="s">
        <v>7</v>
      </c>
    </row>
    <row r="1702" spans="1:10" ht="15" customHeight="1" x14ac:dyDescent="0.3">
      <c r="A1702" s="75" t="str">
        <f t="shared" si="187"/>
        <v>K20/S1/atyp/Zl1</v>
      </c>
      <c r="B1702" s="101" t="s">
        <v>2844</v>
      </c>
      <c r="C1702" s="101" t="s">
        <v>2845</v>
      </c>
      <c r="D1702" s="102">
        <v>1</v>
      </c>
      <c r="E1702" s="101" t="s">
        <v>35</v>
      </c>
      <c r="F1702" s="102">
        <f t="shared" si="186"/>
        <v>1</v>
      </c>
      <c r="G1702" s="103">
        <v>0</v>
      </c>
      <c r="H1702" s="75" t="s">
        <v>7</v>
      </c>
      <c r="I1702" s="75" t="s">
        <v>8</v>
      </c>
      <c r="J1702" s="75" t="s">
        <v>7</v>
      </c>
    </row>
    <row r="1703" spans="1:10" ht="15" customHeight="1" x14ac:dyDescent="0.3">
      <c r="A1703" s="75" t="str">
        <f t="shared" si="187"/>
        <v>K20/VR/45/011</v>
      </c>
      <c r="B1703" s="101" t="s">
        <v>2846</v>
      </c>
      <c r="C1703" s="101" t="s">
        <v>2847</v>
      </c>
      <c r="D1703" s="102">
        <v>1</v>
      </c>
      <c r="E1703" s="101" t="s">
        <v>35</v>
      </c>
      <c r="F1703" s="102">
        <f t="shared" si="186"/>
        <v>1</v>
      </c>
      <c r="G1703" s="103">
        <v>4134</v>
      </c>
      <c r="H1703" s="72" t="s">
        <v>7</v>
      </c>
      <c r="I1703" s="72" t="s">
        <v>8</v>
      </c>
      <c r="J1703" s="72" t="s">
        <v>7</v>
      </c>
    </row>
    <row r="1704" spans="1:10" ht="15" customHeight="1" x14ac:dyDescent="0.3">
      <c r="A1704" s="75" t="str">
        <f t="shared" si="187"/>
        <v>K20/S4/90/011</v>
      </c>
      <c r="B1704" s="101" t="s">
        <v>2848</v>
      </c>
      <c r="C1704" s="101" t="s">
        <v>2849</v>
      </c>
      <c r="D1704" s="102">
        <v>1</v>
      </c>
      <c r="E1704" s="101" t="s">
        <v>35</v>
      </c>
      <c r="F1704" s="102">
        <f t="shared" si="186"/>
        <v>1</v>
      </c>
      <c r="G1704" s="103">
        <v>0</v>
      </c>
      <c r="H1704" s="75" t="s">
        <v>7</v>
      </c>
      <c r="I1704" s="75" t="s">
        <v>8</v>
      </c>
      <c r="J1704" s="75" t="s">
        <v>7</v>
      </c>
    </row>
    <row r="1705" spans="1:10" ht="15" customHeight="1" x14ac:dyDescent="0.3">
      <c r="A1705" s="75" t="str">
        <f t="shared" si="187"/>
        <v>K20/S4/90/Al1</v>
      </c>
      <c r="B1705" s="101" t="s">
        <v>2850</v>
      </c>
      <c r="C1705" s="101" t="s">
        <v>2851</v>
      </c>
      <c r="D1705" s="102">
        <v>1</v>
      </c>
      <c r="E1705" s="101" t="s">
        <v>35</v>
      </c>
      <c r="F1705" s="102">
        <f t="shared" si="186"/>
        <v>1</v>
      </c>
      <c r="G1705" s="103">
        <v>0</v>
      </c>
      <c r="H1705" s="72" t="s">
        <v>7</v>
      </c>
      <c r="I1705" s="72" t="s">
        <v>8</v>
      </c>
      <c r="J1705" s="72" t="s">
        <v>7</v>
      </c>
    </row>
    <row r="1706" spans="1:10" ht="15" customHeight="1" x14ac:dyDescent="0.3">
      <c r="A1706" s="75" t="str">
        <f t="shared" si="187"/>
        <v>K20/LD/ST-WALL-P-1401+DR bílá1</v>
      </c>
      <c r="B1706" s="101" t="s">
        <v>2852</v>
      </c>
      <c r="C1706" s="101" t="s">
        <v>2853</v>
      </c>
      <c r="D1706" s="102">
        <v>1</v>
      </c>
      <c r="E1706" s="101" t="s">
        <v>35</v>
      </c>
      <c r="F1706" s="102">
        <f t="shared" si="186"/>
        <v>1</v>
      </c>
      <c r="G1706" s="102"/>
      <c r="H1706" s="75" t="s">
        <v>7</v>
      </c>
      <c r="I1706" s="75" t="s">
        <v>8</v>
      </c>
      <c r="J1706" s="75" t="s">
        <v>7</v>
      </c>
    </row>
    <row r="1707" spans="1:10" ht="15" customHeight="1" x14ac:dyDescent="0.3">
      <c r="A1707" s="75" t="str">
        <f t="shared" si="187"/>
        <v>fixmetalic1</v>
      </c>
      <c r="B1707" s="101" t="s">
        <v>2854</v>
      </c>
      <c r="C1707" s="101" t="s">
        <v>2855</v>
      </c>
      <c r="D1707" s="102">
        <v>1</v>
      </c>
      <c r="E1707" s="101" t="s">
        <v>35</v>
      </c>
      <c r="F1707" s="102">
        <f t="shared" si="186"/>
        <v>1</v>
      </c>
      <c r="G1707" s="103">
        <v>564</v>
      </c>
      <c r="H1707" s="72" t="s">
        <v>7</v>
      </c>
      <c r="I1707" s="72" t="s">
        <v>8</v>
      </c>
      <c r="J1707" s="72" t="s">
        <v>7</v>
      </c>
    </row>
    <row r="1708" spans="1:10" ht="15" customHeight="1" x14ac:dyDescent="0.3">
      <c r="A1708" s="75" t="str">
        <f t="shared" si="187"/>
        <v>005krac1</v>
      </c>
      <c r="B1708" s="101" t="s">
        <v>2856</v>
      </c>
      <c r="C1708" s="101" t="s">
        <v>2857</v>
      </c>
      <c r="D1708" s="102">
        <v>1</v>
      </c>
      <c r="E1708" s="101" t="s">
        <v>35</v>
      </c>
      <c r="F1708" s="102">
        <f t="shared" si="186"/>
        <v>1</v>
      </c>
      <c r="G1708" s="103">
        <v>80</v>
      </c>
      <c r="H1708" s="75" t="s">
        <v>7</v>
      </c>
      <c r="I1708" s="75" t="s">
        <v>8</v>
      </c>
      <c r="J1708" s="75" t="s">
        <v>7</v>
      </c>
    </row>
    <row r="1709" spans="1:10" ht="15" customHeight="1" x14ac:dyDescent="0.3">
      <c r="A1709" s="75" t="str">
        <f t="shared" si="187"/>
        <v>fix300001</v>
      </c>
      <c r="B1709" s="101" t="s">
        <v>2858</v>
      </c>
      <c r="C1709" s="101" t="s">
        <v>2859</v>
      </c>
      <c r="D1709" s="102">
        <v>1</v>
      </c>
      <c r="E1709" s="101" t="s">
        <v>35</v>
      </c>
      <c r="F1709" s="102">
        <f t="shared" si="186"/>
        <v>1</v>
      </c>
      <c r="G1709" s="103">
        <v>290</v>
      </c>
      <c r="H1709" s="72" t="s">
        <v>7</v>
      </c>
      <c r="I1709" s="72" t="s">
        <v>8</v>
      </c>
      <c r="J1709" s="72" t="s">
        <v>7</v>
      </c>
    </row>
    <row r="1710" spans="1:10" ht="15" customHeight="1" x14ac:dyDescent="0.3">
      <c r="A1710" s="75" t="str">
        <f t="shared" si="187"/>
        <v>sluzbaRC21</v>
      </c>
      <c r="B1710" s="101" t="s">
        <v>1563</v>
      </c>
      <c r="C1710" s="101" t="s">
        <v>1562</v>
      </c>
      <c r="D1710" s="102">
        <v>1</v>
      </c>
      <c r="E1710" s="101" t="s">
        <v>35</v>
      </c>
      <c r="F1710" s="102">
        <f t="shared" si="186"/>
        <v>1</v>
      </c>
      <c r="G1710" s="103">
        <v>242</v>
      </c>
      <c r="H1710" s="75" t="s">
        <v>7</v>
      </c>
      <c r="I1710" s="75" t="s">
        <v>8</v>
      </c>
      <c r="J1710" s="75" t="s">
        <v>7</v>
      </c>
    </row>
    <row r="1711" spans="1:10" ht="15" customHeight="1" x14ac:dyDescent="0.3">
      <c r="A1711" s="75" t="str">
        <f t="shared" si="187"/>
        <v>upravaU/11</v>
      </c>
      <c r="B1711" s="101" t="s">
        <v>1531</v>
      </c>
      <c r="C1711" s="101" t="s">
        <v>1550</v>
      </c>
      <c r="D1711" s="102">
        <v>1</v>
      </c>
      <c r="E1711" s="101" t="s">
        <v>35</v>
      </c>
      <c r="F1711" s="102">
        <f t="shared" si="186"/>
        <v>1</v>
      </c>
      <c r="G1711" s="103">
        <v>47</v>
      </c>
      <c r="H1711" s="72" t="s">
        <v>7</v>
      </c>
      <c r="I1711" s="72" t="s">
        <v>8</v>
      </c>
      <c r="J1711" s="72" t="s">
        <v>7</v>
      </c>
    </row>
    <row r="1712" spans="1:10" ht="15" customHeight="1" x14ac:dyDescent="0.3">
      <c r="A1712" s="75" t="str">
        <f t="shared" si="187"/>
        <v>upravaU/21</v>
      </c>
      <c r="B1712" s="101" t="s">
        <v>1533</v>
      </c>
      <c r="C1712" s="101" t="s">
        <v>1534</v>
      </c>
      <c r="D1712" s="102">
        <v>1</v>
      </c>
      <c r="E1712" s="101" t="s">
        <v>35</v>
      </c>
      <c r="F1712" s="102">
        <f t="shared" si="186"/>
        <v>1</v>
      </c>
      <c r="G1712" s="103">
        <v>71</v>
      </c>
      <c r="H1712" s="75" t="s">
        <v>7</v>
      </c>
      <c r="I1712" s="75" t="s">
        <v>8</v>
      </c>
      <c r="J1712" s="75" t="s">
        <v>7</v>
      </c>
    </row>
    <row r="1713" spans="1:10" ht="15" customHeight="1" x14ac:dyDescent="0.3">
      <c r="A1713" s="75" t="str">
        <f t="shared" si="187"/>
        <v>00vysekD1</v>
      </c>
      <c r="B1713" s="101" t="s">
        <v>1511</v>
      </c>
      <c r="C1713" s="101" t="s">
        <v>1512</v>
      </c>
      <c r="D1713" s="102">
        <v>1</v>
      </c>
      <c r="E1713" s="101" t="s">
        <v>35</v>
      </c>
      <c r="F1713" s="102">
        <f t="shared" si="186"/>
        <v>1</v>
      </c>
      <c r="G1713" s="103">
        <v>342</v>
      </c>
      <c r="H1713" s="72" t="s">
        <v>7</v>
      </c>
      <c r="I1713" s="72" t="s">
        <v>8</v>
      </c>
      <c r="J1713" s="72" t="s">
        <v>7</v>
      </c>
    </row>
    <row r="1714" spans="1:10" ht="15" customHeight="1" x14ac:dyDescent="0.3">
      <c r="A1714" s="75" t="str">
        <f t="shared" si="187"/>
        <v>zámekRB601</v>
      </c>
      <c r="B1714" s="101" t="s">
        <v>1554</v>
      </c>
      <c r="C1714" s="101" t="s">
        <v>1553</v>
      </c>
      <c r="D1714" s="102">
        <v>1</v>
      </c>
      <c r="E1714" s="101" t="s">
        <v>35</v>
      </c>
      <c r="F1714" s="102">
        <f t="shared" si="186"/>
        <v>1</v>
      </c>
      <c r="G1714" s="103">
        <v>166</v>
      </c>
      <c r="H1714" s="75" t="s">
        <v>7</v>
      </c>
      <c r="I1714" s="75" t="s">
        <v>8</v>
      </c>
      <c r="J1714" s="75" t="s">
        <v>7</v>
      </c>
    </row>
    <row r="1715" spans="1:10" ht="15" customHeight="1" x14ac:dyDescent="0.3">
      <c r="A1715" s="75" t="str">
        <f t="shared" si="187"/>
        <v>protikusRB021</v>
      </c>
      <c r="B1715" s="101" t="s">
        <v>1569</v>
      </c>
      <c r="C1715" s="101" t="s">
        <v>1568</v>
      </c>
      <c r="D1715" s="102">
        <v>1</v>
      </c>
      <c r="E1715" s="101" t="s">
        <v>35</v>
      </c>
      <c r="F1715" s="102">
        <f t="shared" si="186"/>
        <v>1</v>
      </c>
      <c r="G1715" s="103">
        <v>80</v>
      </c>
      <c r="H1715" s="72" t="s">
        <v>7</v>
      </c>
      <c r="I1715" s="72" t="s">
        <v>8</v>
      </c>
      <c r="J1715" s="72" t="s">
        <v>7</v>
      </c>
    </row>
    <row r="1716" spans="1:10" ht="15" customHeight="1" x14ac:dyDescent="0.3">
      <c r="A1716" s="75" t="str">
        <f t="shared" si="187"/>
        <v>fixset1</v>
      </c>
      <c r="B1716" s="101" t="s">
        <v>1571</v>
      </c>
      <c r="C1716" s="101" t="s">
        <v>1570</v>
      </c>
      <c r="D1716" s="102">
        <v>1</v>
      </c>
      <c r="E1716" s="101" t="s">
        <v>35</v>
      </c>
      <c r="F1716" s="102">
        <f t="shared" si="186"/>
        <v>1</v>
      </c>
      <c r="G1716" s="103">
        <v>0</v>
      </c>
      <c r="H1716" s="75" t="s">
        <v>7</v>
      </c>
      <c r="I1716" s="75" t="s">
        <v>8</v>
      </c>
      <c r="J1716" s="75" t="s">
        <v>7</v>
      </c>
    </row>
    <row r="1717" spans="1:10" ht="15" customHeight="1" x14ac:dyDescent="0.3">
      <c r="A1717" s="75" t="str">
        <f t="shared" si="187"/>
        <v>lak00011</v>
      </c>
      <c r="B1717" s="101" t="s">
        <v>1525</v>
      </c>
      <c r="C1717" s="101" t="s">
        <v>1526</v>
      </c>
      <c r="D1717" s="102">
        <v>1</v>
      </c>
      <c r="E1717" s="101" t="s">
        <v>35</v>
      </c>
      <c r="F1717" s="102">
        <f t="shared" si="186"/>
        <v>1</v>
      </c>
      <c r="G1717" s="103">
        <v>2601</v>
      </c>
      <c r="H1717" s="72" t="s">
        <v>7</v>
      </c>
      <c r="I1717" s="72" t="s">
        <v>8</v>
      </c>
      <c r="J1717" s="72" t="s">
        <v>7</v>
      </c>
    </row>
    <row r="1718" spans="1:10" ht="15" customHeight="1" x14ac:dyDescent="0.3">
      <c r="A1718" s="75" t="str">
        <f t="shared" si="187"/>
        <v>vyrez_4501</v>
      </c>
      <c r="B1718" s="101" t="s">
        <v>1536</v>
      </c>
      <c r="C1718" s="101" t="s">
        <v>1537</v>
      </c>
      <c r="D1718" s="102">
        <v>1</v>
      </c>
      <c r="E1718" s="101" t="s">
        <v>35</v>
      </c>
      <c r="F1718" s="102">
        <f t="shared" si="186"/>
        <v>1</v>
      </c>
      <c r="G1718" s="103">
        <v>379</v>
      </c>
      <c r="H1718" s="75" t="s">
        <v>7</v>
      </c>
      <c r="I1718" s="75" t="s">
        <v>8</v>
      </c>
      <c r="J1718" s="75" t="s">
        <v>7</v>
      </c>
    </row>
    <row r="1719" spans="1:10" ht="15" customHeight="1" x14ac:dyDescent="0.3">
      <c r="A1719" s="75" t="str">
        <f t="shared" si="187"/>
        <v>vyrez_6001</v>
      </c>
      <c r="B1719" s="101" t="s">
        <v>1538</v>
      </c>
      <c r="C1719" s="101" t="s">
        <v>1539</v>
      </c>
      <c r="D1719" s="102">
        <v>1</v>
      </c>
      <c r="E1719" s="101" t="s">
        <v>35</v>
      </c>
      <c r="F1719" s="102">
        <f t="shared" ref="F1719:F1782" si="188">D1719</f>
        <v>1</v>
      </c>
      <c r="G1719" s="103">
        <v>440</v>
      </c>
      <c r="H1719" s="72" t="s">
        <v>7</v>
      </c>
      <c r="I1719" s="72" t="s">
        <v>8</v>
      </c>
      <c r="J1719" s="72" t="s">
        <v>7</v>
      </c>
    </row>
    <row r="1720" spans="1:10" ht="15" customHeight="1" x14ac:dyDescent="0.3">
      <c r="A1720" s="75" t="str">
        <f t="shared" si="187"/>
        <v>sluRB661</v>
      </c>
      <c r="B1720" s="101" t="s">
        <v>1567</v>
      </c>
      <c r="C1720" s="101" t="s">
        <v>1566</v>
      </c>
      <c r="D1720" s="102">
        <v>1</v>
      </c>
      <c r="E1720" s="101" t="s">
        <v>35</v>
      </c>
      <c r="F1720" s="102">
        <f t="shared" si="188"/>
        <v>1</v>
      </c>
      <c r="G1720" s="103">
        <v>140</v>
      </c>
      <c r="H1720" s="75" t="s">
        <v>7</v>
      </c>
      <c r="I1720" s="75" t="s">
        <v>8</v>
      </c>
      <c r="J1720" s="75" t="s">
        <v>7</v>
      </c>
    </row>
    <row r="1721" spans="1:10" ht="15" customHeight="1" x14ac:dyDescent="0.3">
      <c r="A1721" s="75" t="str">
        <f t="shared" si="187"/>
        <v>0vysekB11</v>
      </c>
      <c r="B1721" s="101" t="s">
        <v>1517</v>
      </c>
      <c r="C1721" s="101" t="s">
        <v>1518</v>
      </c>
      <c r="D1721" s="102">
        <v>1</v>
      </c>
      <c r="E1721" s="101" t="s">
        <v>35</v>
      </c>
      <c r="F1721" s="102">
        <f t="shared" si="188"/>
        <v>1</v>
      </c>
      <c r="G1721" s="103">
        <v>379</v>
      </c>
      <c r="H1721" s="72" t="s">
        <v>7</v>
      </c>
      <c r="I1721" s="72" t="s">
        <v>8</v>
      </c>
      <c r="J1721" s="72" t="s">
        <v>7</v>
      </c>
    </row>
    <row r="1722" spans="1:10" ht="15" customHeight="1" x14ac:dyDescent="0.3">
      <c r="A1722" s="75" t="str">
        <f t="shared" si="187"/>
        <v>0vysekB21</v>
      </c>
      <c r="B1722" s="101" t="s">
        <v>1519</v>
      </c>
      <c r="C1722" s="101" t="s">
        <v>1520</v>
      </c>
      <c r="D1722" s="102">
        <v>1</v>
      </c>
      <c r="E1722" s="101" t="s">
        <v>35</v>
      </c>
      <c r="F1722" s="102">
        <f t="shared" si="188"/>
        <v>1</v>
      </c>
      <c r="G1722" s="103">
        <v>520</v>
      </c>
      <c r="H1722" s="75" t="s">
        <v>7</v>
      </c>
      <c r="I1722" s="75" t="s">
        <v>8</v>
      </c>
      <c r="J1722" s="75" t="s">
        <v>7</v>
      </c>
    </row>
    <row r="1723" spans="1:10" ht="15" customHeight="1" x14ac:dyDescent="0.3">
      <c r="A1723" s="75" t="str">
        <f t="shared" si="187"/>
        <v>0vysekC11</v>
      </c>
      <c r="B1723" s="101" t="s">
        <v>1521</v>
      </c>
      <c r="C1723" s="101" t="s">
        <v>1522</v>
      </c>
      <c r="D1723" s="102">
        <v>1</v>
      </c>
      <c r="E1723" s="101" t="s">
        <v>35</v>
      </c>
      <c r="F1723" s="102">
        <f t="shared" si="188"/>
        <v>1</v>
      </c>
      <c r="G1723" s="103">
        <v>318</v>
      </c>
      <c r="H1723" s="72" t="s">
        <v>7</v>
      </c>
      <c r="I1723" s="72" t="s">
        <v>8</v>
      </c>
      <c r="J1723" s="72" t="s">
        <v>7</v>
      </c>
    </row>
    <row r="1724" spans="1:10" ht="15" customHeight="1" x14ac:dyDescent="0.3">
      <c r="A1724" s="75" t="str">
        <f t="shared" si="187"/>
        <v>0vysekC21</v>
      </c>
      <c r="B1724" s="101" t="s">
        <v>1523</v>
      </c>
      <c r="C1724" s="101" t="s">
        <v>1524</v>
      </c>
      <c r="D1724" s="102">
        <v>1</v>
      </c>
      <c r="E1724" s="101" t="s">
        <v>35</v>
      </c>
      <c r="F1724" s="102">
        <f t="shared" si="188"/>
        <v>1</v>
      </c>
      <c r="G1724" s="103">
        <v>484</v>
      </c>
      <c r="H1724" s="75" t="s">
        <v>7</v>
      </c>
      <c r="I1724" s="75" t="s">
        <v>8</v>
      </c>
      <c r="J1724" s="75" t="s">
        <v>7</v>
      </c>
    </row>
    <row r="1725" spans="1:10" ht="15" customHeight="1" x14ac:dyDescent="0.3">
      <c r="A1725" s="75" t="str">
        <f t="shared" si="187"/>
        <v>zámekRC031</v>
      </c>
      <c r="B1725" s="101" t="s">
        <v>1552</v>
      </c>
      <c r="C1725" s="101" t="s">
        <v>1551</v>
      </c>
      <c r="D1725" s="102">
        <v>1</v>
      </c>
      <c r="E1725" s="101" t="s">
        <v>35</v>
      </c>
      <c r="F1725" s="102">
        <f t="shared" si="188"/>
        <v>1</v>
      </c>
      <c r="G1725" s="103">
        <v>246</v>
      </c>
      <c r="H1725" s="72" t="s">
        <v>7</v>
      </c>
      <c r="I1725" s="72" t="s">
        <v>8</v>
      </c>
      <c r="J1725" s="72" t="s">
        <v>7</v>
      </c>
    </row>
    <row r="1726" spans="1:10" ht="15" customHeight="1" x14ac:dyDescent="0.3">
      <c r="A1726" s="75" t="str">
        <f t="shared" si="187"/>
        <v>sluzbaRC031</v>
      </c>
      <c r="B1726" s="101" t="s">
        <v>1565</v>
      </c>
      <c r="C1726" s="101" t="s">
        <v>1564</v>
      </c>
      <c r="D1726" s="102">
        <v>1</v>
      </c>
      <c r="E1726" s="101" t="s">
        <v>35</v>
      </c>
      <c r="F1726" s="102">
        <f t="shared" si="188"/>
        <v>1</v>
      </c>
      <c r="G1726" s="103">
        <v>140</v>
      </c>
      <c r="H1726" s="75" t="s">
        <v>7</v>
      </c>
      <c r="I1726" s="75" t="s">
        <v>8</v>
      </c>
      <c r="J1726" s="75" t="s">
        <v>7</v>
      </c>
    </row>
    <row r="1727" spans="1:10" ht="15" customHeight="1" x14ac:dyDescent="0.3">
      <c r="A1727" s="75" t="str">
        <f t="shared" si="187"/>
        <v>sluzRC111</v>
      </c>
      <c r="B1727" s="101" t="s">
        <v>1561</v>
      </c>
      <c r="C1727" s="101" t="s">
        <v>1560</v>
      </c>
      <c r="D1727" s="102">
        <v>1</v>
      </c>
      <c r="E1727" s="101" t="s">
        <v>1344</v>
      </c>
      <c r="F1727" s="102">
        <f t="shared" si="188"/>
        <v>1</v>
      </c>
      <c r="G1727" s="103">
        <v>140</v>
      </c>
      <c r="H1727" s="72" t="s">
        <v>7</v>
      </c>
      <c r="I1727" s="72" t="s">
        <v>8</v>
      </c>
      <c r="J1727" s="72" t="s">
        <v>7</v>
      </c>
    </row>
    <row r="1728" spans="1:10" ht="15" customHeight="1" x14ac:dyDescent="0.3">
      <c r="A1728" s="75" t="str">
        <f t="shared" si="187"/>
        <v>003vysek1</v>
      </c>
      <c r="B1728" s="101" t="s">
        <v>1507</v>
      </c>
      <c r="C1728" s="101" t="s">
        <v>1508</v>
      </c>
      <c r="D1728" s="102">
        <v>1</v>
      </c>
      <c r="E1728" s="101" t="s">
        <v>35</v>
      </c>
      <c r="F1728" s="102">
        <f t="shared" si="188"/>
        <v>1</v>
      </c>
      <c r="G1728" s="103">
        <v>80</v>
      </c>
      <c r="H1728" s="75" t="s">
        <v>7</v>
      </c>
      <c r="I1728" s="75" t="s">
        <v>8</v>
      </c>
      <c r="J1728" s="75" t="s">
        <v>7</v>
      </c>
    </row>
    <row r="1729" spans="1:10" ht="15" customHeight="1" x14ac:dyDescent="0.3">
      <c r="A1729" s="75" t="str">
        <f t="shared" si="187"/>
        <v>004vysek1</v>
      </c>
      <c r="B1729" s="101" t="s">
        <v>1509</v>
      </c>
      <c r="C1729" s="101" t="s">
        <v>1510</v>
      </c>
      <c r="D1729" s="102">
        <v>1</v>
      </c>
      <c r="E1729" s="101" t="s">
        <v>35</v>
      </c>
      <c r="F1729" s="102">
        <f t="shared" si="188"/>
        <v>1</v>
      </c>
      <c r="G1729" s="103">
        <v>80</v>
      </c>
      <c r="H1729" s="72" t="s">
        <v>7</v>
      </c>
      <c r="I1729" s="72" t="s">
        <v>8</v>
      </c>
      <c r="J1729" s="72" t="s">
        <v>7</v>
      </c>
    </row>
    <row r="1730" spans="1:10" ht="15" customHeight="1" x14ac:dyDescent="0.3">
      <c r="A1730" s="75" t="str">
        <f t="shared" si="187"/>
        <v>vysekA2P1</v>
      </c>
      <c r="B1730" s="101" t="s">
        <v>1542</v>
      </c>
      <c r="C1730" s="101" t="s">
        <v>1543</v>
      </c>
      <c r="D1730" s="102">
        <v>1</v>
      </c>
      <c r="E1730" s="101" t="s">
        <v>35</v>
      </c>
      <c r="F1730" s="102">
        <f t="shared" si="188"/>
        <v>1</v>
      </c>
      <c r="G1730" s="103">
        <v>267</v>
      </c>
      <c r="H1730" s="75" t="s">
        <v>7</v>
      </c>
      <c r="I1730" s="75" t="s">
        <v>8</v>
      </c>
      <c r="J1730" s="75" t="s">
        <v>7</v>
      </c>
    </row>
    <row r="1731" spans="1:10" ht="15" customHeight="1" x14ac:dyDescent="0.3">
      <c r="A1731" s="75" t="str">
        <f t="shared" si="187"/>
        <v>T1020/R51</v>
      </c>
      <c r="B1731" s="101" t="s">
        <v>1529</v>
      </c>
      <c r="C1731" s="101" t="s">
        <v>1530</v>
      </c>
      <c r="D1731" s="102">
        <v>1</v>
      </c>
      <c r="E1731" s="101" t="s">
        <v>1344</v>
      </c>
      <c r="F1731" s="102">
        <f t="shared" si="188"/>
        <v>1</v>
      </c>
      <c r="G1731" s="103">
        <v>18</v>
      </c>
      <c r="H1731" s="72" t="s">
        <v>7</v>
      </c>
      <c r="I1731" s="72" t="s">
        <v>8</v>
      </c>
      <c r="J1731" s="72" t="s">
        <v>7</v>
      </c>
    </row>
    <row r="1732" spans="1:10" ht="15" customHeight="1" x14ac:dyDescent="0.3">
      <c r="A1732" s="75" t="str">
        <f t="shared" si="187"/>
        <v>vysek20201</v>
      </c>
      <c r="B1732" s="101" t="s">
        <v>1558</v>
      </c>
      <c r="C1732" s="101" t="s">
        <v>1557</v>
      </c>
      <c r="D1732" s="102">
        <v>1</v>
      </c>
      <c r="E1732" s="101" t="s">
        <v>1344</v>
      </c>
      <c r="F1732" s="102">
        <f t="shared" si="188"/>
        <v>1</v>
      </c>
      <c r="G1732" s="103">
        <v>30</v>
      </c>
      <c r="H1732" s="75" t="s">
        <v>7</v>
      </c>
      <c r="I1732" s="75" t="s">
        <v>8</v>
      </c>
      <c r="J1732" s="75" t="s">
        <v>7</v>
      </c>
    </row>
    <row r="1733" spans="1:10" ht="15" customHeight="1" x14ac:dyDescent="0.3">
      <c r="A1733" s="75" t="str">
        <f t="shared" si="187"/>
        <v>vysekB1P1</v>
      </c>
      <c r="B1733" s="101" t="s">
        <v>1544</v>
      </c>
      <c r="C1733" s="101" t="s">
        <v>1545</v>
      </c>
      <c r="D1733" s="102">
        <v>1</v>
      </c>
      <c r="E1733" s="101" t="s">
        <v>35</v>
      </c>
      <c r="F1733" s="102">
        <f t="shared" si="188"/>
        <v>1</v>
      </c>
      <c r="G1733" s="103">
        <v>167</v>
      </c>
      <c r="H1733" s="72" t="s">
        <v>7</v>
      </c>
      <c r="I1733" s="72" t="s">
        <v>8</v>
      </c>
      <c r="J1733" s="72" t="s">
        <v>7</v>
      </c>
    </row>
    <row r="1734" spans="1:10" ht="15" customHeight="1" x14ac:dyDescent="0.3">
      <c r="A1734" s="75" t="str">
        <f t="shared" si="187"/>
        <v>vysekB2P1</v>
      </c>
      <c r="B1734" s="101" t="s">
        <v>1546</v>
      </c>
      <c r="C1734" s="101" t="s">
        <v>1547</v>
      </c>
      <c r="D1734" s="102">
        <v>1</v>
      </c>
      <c r="E1734" s="101" t="s">
        <v>35</v>
      </c>
      <c r="F1734" s="102">
        <f t="shared" si="188"/>
        <v>1</v>
      </c>
      <c r="G1734" s="103">
        <v>318</v>
      </c>
      <c r="H1734" s="75" t="s">
        <v>7</v>
      </c>
      <c r="I1734" s="75" t="s">
        <v>8</v>
      </c>
      <c r="J1734" s="75" t="s">
        <v>7</v>
      </c>
    </row>
    <row r="1735" spans="1:10" ht="15" customHeight="1" x14ac:dyDescent="0.3">
      <c r="A1735" s="75" t="str">
        <f t="shared" ref="A1735:A1798" si="189">_xlfn.CONCAT(B1735,F1735)</f>
        <v>vysekA1P1</v>
      </c>
      <c r="B1735" s="101" t="s">
        <v>1540</v>
      </c>
      <c r="C1735" s="101" t="s">
        <v>1541</v>
      </c>
      <c r="D1735" s="102">
        <v>1</v>
      </c>
      <c r="E1735" s="101" t="s">
        <v>35</v>
      </c>
      <c r="F1735" s="102">
        <f t="shared" si="188"/>
        <v>1</v>
      </c>
      <c r="G1735" s="103">
        <v>142</v>
      </c>
      <c r="H1735" s="72" t="s">
        <v>7</v>
      </c>
      <c r="I1735" s="72" t="s">
        <v>8</v>
      </c>
      <c r="J1735" s="72" t="s">
        <v>7</v>
      </c>
    </row>
    <row r="1736" spans="1:10" ht="15" customHeight="1" x14ac:dyDescent="0.3">
      <c r="A1736" s="75" t="str">
        <f t="shared" si="189"/>
        <v>0vysekA11</v>
      </c>
      <c r="B1736" s="101" t="s">
        <v>1513</v>
      </c>
      <c r="C1736" s="101" t="s">
        <v>1514</v>
      </c>
      <c r="D1736" s="102">
        <v>1</v>
      </c>
      <c r="E1736" s="101" t="s">
        <v>35</v>
      </c>
      <c r="F1736" s="102">
        <f t="shared" si="188"/>
        <v>1</v>
      </c>
      <c r="G1736" s="103">
        <v>318</v>
      </c>
      <c r="H1736" s="75" t="s">
        <v>7</v>
      </c>
      <c r="I1736" s="75" t="s">
        <v>8</v>
      </c>
      <c r="J1736" s="75" t="s">
        <v>7</v>
      </c>
    </row>
    <row r="1737" spans="1:10" ht="15" customHeight="1" x14ac:dyDescent="0.3">
      <c r="A1737" s="75" t="str">
        <f t="shared" si="189"/>
        <v>fixplast0</v>
      </c>
      <c r="B1737" s="101" t="s">
        <v>2860</v>
      </c>
      <c r="C1737" s="101" t="s">
        <v>2861</v>
      </c>
      <c r="D1737" s="102"/>
      <c r="E1737" s="101" t="s">
        <v>35</v>
      </c>
      <c r="F1737" s="102">
        <f t="shared" si="188"/>
        <v>0</v>
      </c>
      <c r="G1737" s="103">
        <v>347</v>
      </c>
      <c r="H1737" s="72" t="s">
        <v>7</v>
      </c>
      <c r="I1737" s="72" t="s">
        <v>8</v>
      </c>
      <c r="J1737" s="72" t="s">
        <v>7</v>
      </c>
    </row>
    <row r="1738" spans="1:10" ht="15" customHeight="1" x14ac:dyDescent="0.3">
      <c r="A1738" s="75" t="str">
        <f t="shared" si="189"/>
        <v>0vysekA21</v>
      </c>
      <c r="B1738" s="101" t="s">
        <v>1515</v>
      </c>
      <c r="C1738" s="101" t="s">
        <v>1516</v>
      </c>
      <c r="D1738" s="102">
        <v>1</v>
      </c>
      <c r="E1738" s="101" t="s">
        <v>35</v>
      </c>
      <c r="F1738" s="102">
        <f t="shared" si="188"/>
        <v>1</v>
      </c>
      <c r="G1738" s="103">
        <v>484</v>
      </c>
      <c r="H1738" s="75" t="s">
        <v>7</v>
      </c>
      <c r="I1738" s="75" t="s">
        <v>8</v>
      </c>
      <c r="J1738" s="75" t="s">
        <v>7</v>
      </c>
    </row>
    <row r="1739" spans="1:10" ht="15" customHeight="1" x14ac:dyDescent="0.3">
      <c r="A1739" s="75" t="str">
        <f t="shared" si="189"/>
        <v>T1005/R51</v>
      </c>
      <c r="B1739" s="101" t="s">
        <v>1527</v>
      </c>
      <c r="C1739" s="101" t="s">
        <v>1528</v>
      </c>
      <c r="D1739" s="102">
        <v>1</v>
      </c>
      <c r="E1739" s="101" t="s">
        <v>1344</v>
      </c>
      <c r="F1739" s="102">
        <f t="shared" si="188"/>
        <v>1</v>
      </c>
      <c r="G1739" s="103">
        <v>12</v>
      </c>
      <c r="H1739" s="72" t="s">
        <v>7</v>
      </c>
      <c r="I1739" s="72" t="s">
        <v>8</v>
      </c>
      <c r="J1739" s="72" t="s">
        <v>7</v>
      </c>
    </row>
    <row r="1740" spans="1:10" ht="15" customHeight="1" thickBot="1" x14ac:dyDescent="0.35">
      <c r="A1740" s="75" t="str">
        <f t="shared" si="189"/>
        <v>zámekRB021</v>
      </c>
      <c r="B1740" s="104" t="s">
        <v>1556</v>
      </c>
      <c r="C1740" s="104" t="s">
        <v>1555</v>
      </c>
      <c r="D1740" s="105">
        <v>1</v>
      </c>
      <c r="E1740" s="104" t="s">
        <v>35</v>
      </c>
      <c r="F1740" s="102">
        <f t="shared" si="188"/>
        <v>1</v>
      </c>
      <c r="G1740" s="106">
        <v>139</v>
      </c>
      <c r="H1740" s="75" t="s">
        <v>7</v>
      </c>
      <c r="I1740" s="75" t="s">
        <v>8</v>
      </c>
      <c r="J1740" s="75" t="s">
        <v>7</v>
      </c>
    </row>
    <row r="1741" spans="1:10" ht="15" customHeight="1" thickTop="1" x14ac:dyDescent="0.3">
      <c r="A1741" s="75" t="str">
        <f t="shared" si="189"/>
        <v>L20/tr/01/22</v>
      </c>
      <c r="B1741" s="101" t="s">
        <v>2866</v>
      </c>
      <c r="C1741" s="101" t="s">
        <v>2872</v>
      </c>
      <c r="D1741" s="102">
        <v>2</v>
      </c>
      <c r="E1741" s="101" t="s">
        <v>6</v>
      </c>
      <c r="F1741" s="102">
        <f t="shared" si="188"/>
        <v>2</v>
      </c>
      <c r="G1741" s="103">
        <v>144</v>
      </c>
      <c r="H1741" s="72" t="s">
        <v>7</v>
      </c>
      <c r="I1741" s="72" t="s">
        <v>8</v>
      </c>
      <c r="J1741" s="72" t="s">
        <v>7</v>
      </c>
    </row>
    <row r="1742" spans="1:10" ht="15" customHeight="1" x14ac:dyDescent="0.3">
      <c r="A1742" s="75" t="str">
        <f t="shared" si="189"/>
        <v>L20/tr/Ne/22</v>
      </c>
      <c r="B1742" s="101" t="s">
        <v>2871</v>
      </c>
      <c r="C1742" s="101" t="s">
        <v>2873</v>
      </c>
      <c r="D1742" s="102">
        <v>2</v>
      </c>
      <c r="E1742" s="101" t="s">
        <v>6</v>
      </c>
      <c r="F1742" s="102">
        <f t="shared" si="188"/>
        <v>2</v>
      </c>
      <c r="G1742" s="103">
        <v>144</v>
      </c>
      <c r="H1742" s="75" t="s">
        <v>7</v>
      </c>
      <c r="I1742" s="75" t="s">
        <v>8</v>
      </c>
      <c r="J1742" s="75" t="s">
        <v>7</v>
      </c>
    </row>
    <row r="1743" spans="1:10" ht="15" customHeight="1" x14ac:dyDescent="0.3">
      <c r="A1743" s="75" t="str">
        <f t="shared" si="189"/>
        <v>L20/tr/Al/22</v>
      </c>
      <c r="B1743" s="101" t="s">
        <v>2868</v>
      </c>
      <c r="C1743" s="101" t="s">
        <v>2874</v>
      </c>
      <c r="D1743" s="102">
        <v>2</v>
      </c>
      <c r="E1743" s="101" t="s">
        <v>6</v>
      </c>
      <c r="F1743" s="102">
        <f t="shared" si="188"/>
        <v>2</v>
      </c>
      <c r="G1743" s="103">
        <v>128</v>
      </c>
      <c r="H1743" s="72" t="s">
        <v>7</v>
      </c>
      <c r="I1743" s="72" t="s">
        <v>8</v>
      </c>
      <c r="J1743" s="72" t="s">
        <v>7</v>
      </c>
    </row>
    <row r="1744" spans="1:10" ht="15" customHeight="1" x14ac:dyDescent="0.3">
      <c r="A1744" s="75" t="str">
        <f t="shared" si="189"/>
        <v>L20/tr/02L/22</v>
      </c>
      <c r="B1744" s="101" t="s">
        <v>2867</v>
      </c>
      <c r="C1744" s="101" t="s">
        <v>2875</v>
      </c>
      <c r="D1744" s="102">
        <v>2</v>
      </c>
      <c r="E1744" s="101" t="s">
        <v>6</v>
      </c>
      <c r="F1744" s="102">
        <f t="shared" si="188"/>
        <v>2</v>
      </c>
      <c r="G1744" s="103">
        <v>144</v>
      </c>
      <c r="H1744" s="75" t="s">
        <v>7</v>
      </c>
      <c r="I1744" s="75" t="s">
        <v>8</v>
      </c>
      <c r="J1744" s="75" t="s">
        <v>7</v>
      </c>
    </row>
    <row r="1745" spans="1:10" ht="15" customHeight="1" x14ac:dyDescent="0.3">
      <c r="A1745" s="75" t="str">
        <f t="shared" si="189"/>
        <v>L20/03/Ne/22</v>
      </c>
      <c r="B1745" s="101" t="s">
        <v>2865</v>
      </c>
      <c r="C1745" s="101" t="s">
        <v>2876</v>
      </c>
      <c r="D1745" s="102">
        <v>2</v>
      </c>
      <c r="E1745" s="101" t="s">
        <v>6</v>
      </c>
      <c r="F1745" s="102">
        <f t="shared" si="188"/>
        <v>2</v>
      </c>
      <c r="G1745" s="103">
        <v>144</v>
      </c>
      <c r="H1745" s="72" t="s">
        <v>7</v>
      </c>
      <c r="I1745" s="72" t="s">
        <v>8</v>
      </c>
      <c r="J1745" s="72" t="s">
        <v>7</v>
      </c>
    </row>
    <row r="1746" spans="1:10" ht="15" customHeight="1" x14ac:dyDescent="0.3">
      <c r="A1746" s="75" t="str">
        <f t="shared" si="189"/>
        <v>L20/tr/Zl/22</v>
      </c>
      <c r="B1746" s="101" t="s">
        <v>2877</v>
      </c>
      <c r="C1746" s="101" t="s">
        <v>2878</v>
      </c>
      <c r="D1746" s="102">
        <v>2</v>
      </c>
      <c r="E1746" s="101" t="s">
        <v>6</v>
      </c>
      <c r="F1746" s="102">
        <f t="shared" si="188"/>
        <v>2</v>
      </c>
      <c r="G1746" s="103">
        <v>144</v>
      </c>
      <c r="H1746" s="75" t="s">
        <v>7</v>
      </c>
      <c r="I1746" s="75" t="s">
        <v>8</v>
      </c>
      <c r="J1746" s="75" t="s">
        <v>7</v>
      </c>
    </row>
    <row r="1747" spans="1:10" ht="15" customHeight="1" x14ac:dyDescent="0.3">
      <c r="A1747" s="75" t="str">
        <f t="shared" si="189"/>
        <v>L20/03/Al/22</v>
      </c>
      <c r="B1747" s="101" t="s">
        <v>2862</v>
      </c>
      <c r="C1747" s="101" t="s">
        <v>2879</v>
      </c>
      <c r="D1747" s="102">
        <v>2</v>
      </c>
      <c r="E1747" s="101" t="s">
        <v>6</v>
      </c>
      <c r="F1747" s="102">
        <f t="shared" si="188"/>
        <v>2</v>
      </c>
      <c r="G1747" s="103">
        <v>128</v>
      </c>
      <c r="H1747" s="72" t="s">
        <v>7</v>
      </c>
      <c r="I1747" s="72" t="s">
        <v>8</v>
      </c>
      <c r="J1747" s="72" t="s">
        <v>7</v>
      </c>
    </row>
    <row r="1748" spans="1:10" ht="15" customHeight="1" x14ac:dyDescent="0.3">
      <c r="A1748" s="75" t="str">
        <f t="shared" si="189"/>
        <v>L20/03/An/22</v>
      </c>
      <c r="B1748" s="101" t="s">
        <v>2863</v>
      </c>
      <c r="C1748" s="101" t="s">
        <v>2880</v>
      </c>
      <c r="D1748" s="102">
        <v>2</v>
      </c>
      <c r="E1748" s="101" t="s">
        <v>6</v>
      </c>
      <c r="F1748" s="102">
        <f t="shared" si="188"/>
        <v>2</v>
      </c>
      <c r="G1748" s="103">
        <v>144</v>
      </c>
      <c r="H1748" s="75" t="s">
        <v>7</v>
      </c>
      <c r="I1748" s="75" t="s">
        <v>8</v>
      </c>
      <c r="J1748" s="75" t="s">
        <v>7</v>
      </c>
    </row>
    <row r="1749" spans="1:10" ht="15" customHeight="1" x14ac:dyDescent="0.3">
      <c r="A1749" s="75" t="str">
        <f t="shared" si="189"/>
        <v>L20/03/Nat/22</v>
      </c>
      <c r="B1749" s="101" t="s">
        <v>2864</v>
      </c>
      <c r="C1749" s="101" t="s">
        <v>2881</v>
      </c>
      <c r="D1749" s="102">
        <v>2</v>
      </c>
      <c r="E1749" s="101" t="s">
        <v>6</v>
      </c>
      <c r="F1749" s="102">
        <f t="shared" si="188"/>
        <v>2</v>
      </c>
      <c r="G1749" s="103">
        <v>128</v>
      </c>
      <c r="H1749" s="72" t="s">
        <v>7</v>
      </c>
      <c r="I1749" s="72" t="s">
        <v>8</v>
      </c>
      <c r="J1749" s="72" t="s">
        <v>7</v>
      </c>
    </row>
    <row r="1750" spans="1:10" ht="15" customHeight="1" x14ac:dyDescent="0.3">
      <c r="A1750" s="75" t="str">
        <f t="shared" si="189"/>
        <v>L20/tr/An/22</v>
      </c>
      <c r="B1750" s="101" t="s">
        <v>2869</v>
      </c>
      <c r="C1750" s="101" t="s">
        <v>2882</v>
      </c>
      <c r="D1750" s="102">
        <v>2</v>
      </c>
      <c r="E1750" s="101" t="s">
        <v>6</v>
      </c>
      <c r="F1750" s="102">
        <f t="shared" si="188"/>
        <v>2</v>
      </c>
      <c r="G1750" s="103">
        <v>144</v>
      </c>
      <c r="H1750" s="75" t="s">
        <v>7</v>
      </c>
      <c r="I1750" s="75" t="s">
        <v>8</v>
      </c>
      <c r="J1750" s="75" t="s">
        <v>7</v>
      </c>
    </row>
    <row r="1751" spans="1:10" ht="15" customHeight="1" x14ac:dyDescent="0.3">
      <c r="A1751" s="75" t="str">
        <f t="shared" si="189"/>
        <v>L20/tr/Nat/22</v>
      </c>
      <c r="B1751" s="101" t="s">
        <v>2870</v>
      </c>
      <c r="C1751" s="101" t="s">
        <v>2883</v>
      </c>
      <c r="D1751" s="102">
        <v>2</v>
      </c>
      <c r="E1751" s="101" t="s">
        <v>6</v>
      </c>
      <c r="F1751" s="102">
        <f t="shared" si="188"/>
        <v>2</v>
      </c>
      <c r="G1751" s="103">
        <v>128</v>
      </c>
      <c r="H1751" s="72" t="s">
        <v>7</v>
      </c>
      <c r="I1751" s="72" t="s">
        <v>8</v>
      </c>
      <c r="J1751" s="72" t="s">
        <v>7</v>
      </c>
    </row>
    <row r="1752" spans="1:10" ht="15" customHeight="1" x14ac:dyDescent="0.3">
      <c r="A1752" s="75" t="str">
        <f t="shared" si="189"/>
        <v>L20/03/Zl/22</v>
      </c>
      <c r="B1752" s="101" t="s">
        <v>2884</v>
      </c>
      <c r="C1752" s="101" t="s">
        <v>2885</v>
      </c>
      <c r="D1752" s="102">
        <v>2</v>
      </c>
      <c r="E1752" s="101" t="s">
        <v>6</v>
      </c>
      <c r="F1752" s="102">
        <f t="shared" si="188"/>
        <v>2</v>
      </c>
      <c r="G1752" s="103">
        <v>144</v>
      </c>
      <c r="H1752" s="75" t="s">
        <v>7</v>
      </c>
      <c r="I1752" s="75" t="s">
        <v>8</v>
      </c>
      <c r="J1752" s="75" t="s">
        <v>7</v>
      </c>
    </row>
    <row r="1753" spans="1:10" ht="15" customHeight="1" x14ac:dyDescent="0.3">
      <c r="A1753" s="75" t="str">
        <f t="shared" si="189"/>
        <v>L20/03/01/22</v>
      </c>
      <c r="B1753" s="101" t="s">
        <v>2886</v>
      </c>
      <c r="C1753" s="101" t="s">
        <v>2887</v>
      </c>
      <c r="D1753" s="102">
        <v>2</v>
      </c>
      <c r="E1753" s="101" t="s">
        <v>6</v>
      </c>
      <c r="F1753" s="102">
        <f t="shared" si="188"/>
        <v>2</v>
      </c>
      <c r="G1753" s="103">
        <v>144</v>
      </c>
      <c r="H1753" s="72" t="s">
        <v>7</v>
      </c>
      <c r="I1753" s="72" t="s">
        <v>8</v>
      </c>
      <c r="J1753" s="72" t="s">
        <v>7</v>
      </c>
    </row>
    <row r="1754" spans="1:10" ht="15" customHeight="1" thickBot="1" x14ac:dyDescent="0.35">
      <c r="A1754" s="75" t="str">
        <f t="shared" si="189"/>
        <v>L20/03/02L/22</v>
      </c>
      <c r="B1754" s="104" t="s">
        <v>2888</v>
      </c>
      <c r="C1754" s="104" t="s">
        <v>2889</v>
      </c>
      <c r="D1754" s="105">
        <v>2</v>
      </c>
      <c r="E1754" s="104" t="s">
        <v>6</v>
      </c>
      <c r="F1754" s="102">
        <f t="shared" si="188"/>
        <v>2</v>
      </c>
      <c r="G1754" s="106">
        <v>144</v>
      </c>
      <c r="H1754" s="75" t="s">
        <v>7</v>
      </c>
      <c r="I1754" s="75" t="s">
        <v>8</v>
      </c>
      <c r="J1754" s="75" t="s">
        <v>7</v>
      </c>
    </row>
    <row r="1755" spans="1:10" ht="15" customHeight="1" thickTop="1" x14ac:dyDescent="0.3">
      <c r="A1755" s="75" t="str">
        <f t="shared" si="189"/>
        <v>A1320/PS1</v>
      </c>
      <c r="B1755" s="72" t="s">
        <v>1437</v>
      </c>
      <c r="C1755" s="72" t="s">
        <v>1438</v>
      </c>
      <c r="D1755" s="74">
        <v>1</v>
      </c>
      <c r="E1755" s="72" t="s">
        <v>6</v>
      </c>
      <c r="F1755" s="76">
        <f t="shared" si="188"/>
        <v>1</v>
      </c>
      <c r="G1755" s="73">
        <v>1105</v>
      </c>
      <c r="H1755" s="72" t="s">
        <v>7</v>
      </c>
      <c r="I1755" s="72" t="s">
        <v>8</v>
      </c>
      <c r="J1755" s="72" t="s">
        <v>7</v>
      </c>
    </row>
    <row r="1756" spans="1:10" ht="15" customHeight="1" x14ac:dyDescent="0.3">
      <c r="A1756" s="75" t="str">
        <f t="shared" si="189"/>
        <v>A1340/021</v>
      </c>
      <c r="B1756" s="75" t="s">
        <v>1439</v>
      </c>
      <c r="C1756" s="75" t="s">
        <v>1440</v>
      </c>
      <c r="D1756" s="77">
        <v>1</v>
      </c>
      <c r="E1756" s="75" t="s">
        <v>6</v>
      </c>
      <c r="F1756" s="76">
        <f t="shared" si="188"/>
        <v>1</v>
      </c>
      <c r="G1756" s="76">
        <v>1066</v>
      </c>
      <c r="H1756" s="75" t="s">
        <v>7</v>
      </c>
      <c r="I1756" s="75" t="s">
        <v>8</v>
      </c>
      <c r="J1756" s="75" t="s">
        <v>7</v>
      </c>
    </row>
    <row r="1757" spans="1:10" ht="15" customHeight="1" x14ac:dyDescent="0.3">
      <c r="A1757" s="75" t="str">
        <f t="shared" si="189"/>
        <v>A1340/041</v>
      </c>
      <c r="B1757" s="72" t="s">
        <v>1441</v>
      </c>
      <c r="C1757" s="72" t="s">
        <v>1442</v>
      </c>
      <c r="D1757" s="74">
        <v>1</v>
      </c>
      <c r="E1757" s="72" t="s">
        <v>6</v>
      </c>
      <c r="F1757" s="76">
        <f t="shared" si="188"/>
        <v>1</v>
      </c>
      <c r="G1757" s="73">
        <v>1129</v>
      </c>
      <c r="H1757" s="72" t="s">
        <v>7</v>
      </c>
      <c r="I1757" s="72" t="s">
        <v>8</v>
      </c>
      <c r="J1757" s="72" t="s">
        <v>7</v>
      </c>
    </row>
    <row r="1758" spans="1:10" ht="15" customHeight="1" x14ac:dyDescent="0.3">
      <c r="A1758" s="75" t="str">
        <f t="shared" si="189"/>
        <v>A1340/An1</v>
      </c>
      <c r="B1758" s="75" t="s">
        <v>1443</v>
      </c>
      <c r="C1758" s="75" t="s">
        <v>1444</v>
      </c>
      <c r="D1758" s="77">
        <v>1</v>
      </c>
      <c r="E1758" s="75" t="s">
        <v>6</v>
      </c>
      <c r="F1758" s="76">
        <f t="shared" si="188"/>
        <v>1</v>
      </c>
      <c r="G1758" s="76">
        <v>1129</v>
      </c>
      <c r="H1758" s="75" t="s">
        <v>7</v>
      </c>
      <c r="I1758" s="75" t="s">
        <v>8</v>
      </c>
      <c r="J1758" s="75" t="s">
        <v>7</v>
      </c>
    </row>
    <row r="1759" spans="1:10" ht="15" customHeight="1" x14ac:dyDescent="0.3">
      <c r="A1759" s="75" t="str">
        <f t="shared" si="189"/>
        <v>A1340/Br1</v>
      </c>
      <c r="B1759" s="72" t="s">
        <v>1445</v>
      </c>
      <c r="C1759" s="72" t="s">
        <v>1446</v>
      </c>
      <c r="D1759" s="74">
        <v>1</v>
      </c>
      <c r="E1759" s="72" t="s">
        <v>6</v>
      </c>
      <c r="F1759" s="76">
        <f t="shared" si="188"/>
        <v>1</v>
      </c>
      <c r="G1759" s="73">
        <v>1129</v>
      </c>
      <c r="H1759" s="72" t="s">
        <v>7</v>
      </c>
      <c r="I1759" s="72" t="s">
        <v>8</v>
      </c>
      <c r="J1759" s="72" t="s">
        <v>7</v>
      </c>
    </row>
    <row r="1760" spans="1:10" ht="15" customHeight="1" x14ac:dyDescent="0.3">
      <c r="A1760" s="75" t="str">
        <f t="shared" si="189"/>
        <v>A1340/PS1</v>
      </c>
      <c r="B1760" s="75" t="s">
        <v>1447</v>
      </c>
      <c r="C1760" s="75" t="s">
        <v>1448</v>
      </c>
      <c r="D1760" s="77">
        <v>1</v>
      </c>
      <c r="E1760" s="75" t="s">
        <v>6</v>
      </c>
      <c r="F1760" s="76">
        <f t="shared" si="188"/>
        <v>1</v>
      </c>
      <c r="G1760" s="76">
        <v>1129</v>
      </c>
      <c r="H1760" s="75" t="s">
        <v>7</v>
      </c>
      <c r="I1760" s="75" t="s">
        <v>8</v>
      </c>
      <c r="J1760" s="75" t="s">
        <v>7</v>
      </c>
    </row>
    <row r="1761" spans="1:10" ht="15" customHeight="1" x14ac:dyDescent="0.3">
      <c r="A1761" s="75" t="str">
        <f t="shared" si="189"/>
        <v>A1360/021</v>
      </c>
      <c r="B1761" s="72" t="s">
        <v>1449</v>
      </c>
      <c r="C1761" s="72" t="s">
        <v>1450</v>
      </c>
      <c r="D1761" s="74">
        <v>1</v>
      </c>
      <c r="E1761" s="72" t="s">
        <v>6</v>
      </c>
      <c r="F1761" s="76">
        <f t="shared" si="188"/>
        <v>1</v>
      </c>
      <c r="G1761" s="73">
        <v>1118</v>
      </c>
      <c r="H1761" s="72" t="s">
        <v>7</v>
      </c>
      <c r="I1761" s="72" t="s">
        <v>8</v>
      </c>
      <c r="J1761" s="72" t="s">
        <v>7</v>
      </c>
    </row>
    <row r="1762" spans="1:10" ht="15" customHeight="1" x14ac:dyDescent="0.3">
      <c r="A1762" s="75" t="str">
        <f t="shared" si="189"/>
        <v>A1360/041</v>
      </c>
      <c r="B1762" s="75" t="s">
        <v>1451</v>
      </c>
      <c r="C1762" s="75" t="s">
        <v>1452</v>
      </c>
      <c r="D1762" s="77">
        <v>1</v>
      </c>
      <c r="E1762" s="75" t="s">
        <v>6</v>
      </c>
      <c r="F1762" s="76">
        <f t="shared" si="188"/>
        <v>1</v>
      </c>
      <c r="G1762" s="76">
        <v>1183</v>
      </c>
      <c r="H1762" s="75" t="s">
        <v>7</v>
      </c>
      <c r="I1762" s="75" t="s">
        <v>8</v>
      </c>
      <c r="J1762" s="75" t="s">
        <v>7</v>
      </c>
    </row>
    <row r="1763" spans="1:10" ht="15" customHeight="1" x14ac:dyDescent="0.3">
      <c r="A1763" s="75" t="str">
        <f t="shared" si="189"/>
        <v>A1360/An1</v>
      </c>
      <c r="B1763" s="72" t="s">
        <v>1453</v>
      </c>
      <c r="C1763" s="72" t="s">
        <v>1454</v>
      </c>
      <c r="D1763" s="74">
        <v>1</v>
      </c>
      <c r="E1763" s="72" t="s">
        <v>6</v>
      </c>
      <c r="F1763" s="76">
        <f t="shared" si="188"/>
        <v>1</v>
      </c>
      <c r="G1763" s="73">
        <v>1118</v>
      </c>
      <c r="H1763" s="72" t="s">
        <v>7</v>
      </c>
      <c r="I1763" s="72" t="s">
        <v>8</v>
      </c>
      <c r="J1763" s="72" t="s">
        <v>7</v>
      </c>
    </row>
    <row r="1764" spans="1:10" ht="15" customHeight="1" x14ac:dyDescent="0.3">
      <c r="A1764" s="75" t="str">
        <f t="shared" si="189"/>
        <v>A1360/Br1</v>
      </c>
      <c r="B1764" s="75" t="s">
        <v>1455</v>
      </c>
      <c r="C1764" s="75" t="s">
        <v>1456</v>
      </c>
      <c r="D1764" s="77">
        <v>1</v>
      </c>
      <c r="E1764" s="75" t="s">
        <v>6</v>
      </c>
      <c r="F1764" s="76">
        <f t="shared" si="188"/>
        <v>1</v>
      </c>
      <c r="G1764" s="76">
        <v>1183</v>
      </c>
      <c r="H1764" s="75" t="s">
        <v>7</v>
      </c>
      <c r="I1764" s="75" t="s">
        <v>8</v>
      </c>
      <c r="J1764" s="75" t="s">
        <v>7</v>
      </c>
    </row>
    <row r="1765" spans="1:10" ht="15" customHeight="1" x14ac:dyDescent="0.3">
      <c r="A1765" s="75" t="str">
        <f t="shared" si="189"/>
        <v>A1360/PS1</v>
      </c>
      <c r="B1765" s="72" t="s">
        <v>1457</v>
      </c>
      <c r="C1765" s="72" t="s">
        <v>1458</v>
      </c>
      <c r="D1765" s="74">
        <v>1</v>
      </c>
      <c r="E1765" s="72" t="s">
        <v>6</v>
      </c>
      <c r="F1765" s="76">
        <f t="shared" si="188"/>
        <v>1</v>
      </c>
      <c r="G1765" s="73">
        <v>1118</v>
      </c>
      <c r="H1765" s="72" t="s">
        <v>7</v>
      </c>
      <c r="I1765" s="72" t="s">
        <v>8</v>
      </c>
      <c r="J1765" s="72" t="s">
        <v>7</v>
      </c>
    </row>
    <row r="1766" spans="1:10" ht="15" customHeight="1" x14ac:dyDescent="0.3">
      <c r="A1766" s="75" t="str">
        <f t="shared" si="189"/>
        <v>A1380/021</v>
      </c>
      <c r="B1766" s="75" t="s">
        <v>1459</v>
      </c>
      <c r="C1766" s="75" t="s">
        <v>1460</v>
      </c>
      <c r="D1766" s="77">
        <v>1</v>
      </c>
      <c r="E1766" s="75" t="s">
        <v>6</v>
      </c>
      <c r="F1766" s="76">
        <f t="shared" si="188"/>
        <v>1</v>
      </c>
      <c r="G1766" s="76">
        <v>2210</v>
      </c>
      <c r="H1766" s="75" t="s">
        <v>7</v>
      </c>
      <c r="I1766" s="75" t="s">
        <v>8</v>
      </c>
      <c r="J1766" s="75" t="s">
        <v>7</v>
      </c>
    </row>
    <row r="1767" spans="1:10" ht="15" customHeight="1" x14ac:dyDescent="0.3">
      <c r="A1767" s="75" t="str">
        <f t="shared" si="189"/>
        <v>A1380/041</v>
      </c>
      <c r="B1767" s="72" t="s">
        <v>1461</v>
      </c>
      <c r="C1767" s="72" t="s">
        <v>1462</v>
      </c>
      <c r="D1767" s="74">
        <v>1</v>
      </c>
      <c r="E1767" s="72" t="s">
        <v>6</v>
      </c>
      <c r="F1767" s="76">
        <f t="shared" si="188"/>
        <v>1</v>
      </c>
      <c r="G1767" s="73">
        <v>2210</v>
      </c>
      <c r="H1767" s="72" t="s">
        <v>7</v>
      </c>
      <c r="I1767" s="72" t="s">
        <v>8</v>
      </c>
      <c r="J1767" s="72" t="s">
        <v>7</v>
      </c>
    </row>
    <row r="1768" spans="1:10" ht="15" customHeight="1" x14ac:dyDescent="0.3">
      <c r="A1768" s="75" t="str">
        <f t="shared" si="189"/>
        <v>A1380/An1</v>
      </c>
      <c r="B1768" s="75" t="s">
        <v>1463</v>
      </c>
      <c r="C1768" s="75" t="s">
        <v>1464</v>
      </c>
      <c r="D1768" s="77">
        <v>1</v>
      </c>
      <c r="E1768" s="75" t="s">
        <v>6</v>
      </c>
      <c r="F1768" s="76">
        <f t="shared" si="188"/>
        <v>1</v>
      </c>
      <c r="G1768" s="76">
        <v>2210</v>
      </c>
      <c r="H1768" s="75" t="s">
        <v>7</v>
      </c>
      <c r="I1768" s="75" t="s">
        <v>8</v>
      </c>
      <c r="J1768" s="75" t="s">
        <v>7</v>
      </c>
    </row>
    <row r="1769" spans="1:10" ht="15" customHeight="1" x14ac:dyDescent="0.3">
      <c r="A1769" s="75" t="str">
        <f t="shared" si="189"/>
        <v>A1380/Br1</v>
      </c>
      <c r="B1769" s="72" t="s">
        <v>1465</v>
      </c>
      <c r="C1769" s="72" t="s">
        <v>1466</v>
      </c>
      <c r="D1769" s="74">
        <v>1</v>
      </c>
      <c r="E1769" s="72" t="s">
        <v>6</v>
      </c>
      <c r="F1769" s="76">
        <f t="shared" si="188"/>
        <v>1</v>
      </c>
      <c r="G1769" s="73">
        <v>2210</v>
      </c>
      <c r="H1769" s="72" t="s">
        <v>7</v>
      </c>
      <c r="I1769" s="72" t="s">
        <v>8</v>
      </c>
      <c r="J1769" s="72" t="s">
        <v>7</v>
      </c>
    </row>
    <row r="1770" spans="1:10" ht="15" customHeight="1" x14ac:dyDescent="0.3">
      <c r="A1770" s="75" t="str">
        <f t="shared" si="189"/>
        <v>A1380/PS1</v>
      </c>
      <c r="B1770" s="75" t="s">
        <v>1467</v>
      </c>
      <c r="C1770" s="75" t="s">
        <v>1468</v>
      </c>
      <c r="D1770" s="77">
        <v>1</v>
      </c>
      <c r="E1770" s="75" t="s">
        <v>6</v>
      </c>
      <c r="F1770" s="76">
        <f t="shared" si="188"/>
        <v>1</v>
      </c>
      <c r="G1770" s="76">
        <v>2210</v>
      </c>
      <c r="H1770" s="75" t="s">
        <v>7</v>
      </c>
      <c r="I1770" s="75" t="s">
        <v>8</v>
      </c>
      <c r="J1770" s="75" t="s">
        <v>7</v>
      </c>
    </row>
    <row r="1771" spans="1:10" ht="15" customHeight="1" x14ac:dyDescent="0.3">
      <c r="A1771" s="75" t="str">
        <f t="shared" si="189"/>
        <v>A1400/021</v>
      </c>
      <c r="B1771" s="72" t="s">
        <v>1469</v>
      </c>
      <c r="C1771" s="72" t="s">
        <v>1470</v>
      </c>
      <c r="D1771" s="74">
        <v>1</v>
      </c>
      <c r="E1771" s="72" t="s">
        <v>6</v>
      </c>
      <c r="F1771" s="76">
        <f t="shared" si="188"/>
        <v>1</v>
      </c>
      <c r="G1771" s="73">
        <v>2144</v>
      </c>
      <c r="H1771" s="72" t="s">
        <v>7</v>
      </c>
      <c r="I1771" s="72" t="s">
        <v>8</v>
      </c>
      <c r="J1771" s="72" t="s">
        <v>7</v>
      </c>
    </row>
    <row r="1772" spans="1:10" ht="15" customHeight="1" x14ac:dyDescent="0.3">
      <c r="A1772" s="75" t="str">
        <f t="shared" si="189"/>
        <v>A1400/041</v>
      </c>
      <c r="B1772" s="75" t="s">
        <v>1471</v>
      </c>
      <c r="C1772" s="75" t="s">
        <v>1472</v>
      </c>
      <c r="D1772" s="77">
        <v>1</v>
      </c>
      <c r="E1772" s="75" t="s">
        <v>6</v>
      </c>
      <c r="F1772" s="76">
        <f t="shared" si="188"/>
        <v>1</v>
      </c>
      <c r="G1772" s="76">
        <v>2401</v>
      </c>
      <c r="H1772" s="75" t="s">
        <v>7</v>
      </c>
      <c r="I1772" s="75" t="s">
        <v>8</v>
      </c>
      <c r="J1772" s="75" t="s">
        <v>7</v>
      </c>
    </row>
    <row r="1773" spans="1:10" ht="15" customHeight="1" x14ac:dyDescent="0.3">
      <c r="A1773" s="75" t="str">
        <f t="shared" si="189"/>
        <v>A1400/An1</v>
      </c>
      <c r="B1773" s="72" t="s">
        <v>1473</v>
      </c>
      <c r="C1773" s="72" t="s">
        <v>1474</v>
      </c>
      <c r="D1773" s="74">
        <v>1</v>
      </c>
      <c r="E1773" s="72" t="s">
        <v>6</v>
      </c>
      <c r="F1773" s="76">
        <f t="shared" si="188"/>
        <v>1</v>
      </c>
      <c r="G1773" s="73">
        <v>2401</v>
      </c>
      <c r="H1773" s="72" t="s">
        <v>7</v>
      </c>
      <c r="I1773" s="72" t="s">
        <v>8</v>
      </c>
      <c r="J1773" s="72" t="s">
        <v>7</v>
      </c>
    </row>
    <row r="1774" spans="1:10" ht="15" customHeight="1" x14ac:dyDescent="0.3">
      <c r="A1774" s="75" t="str">
        <f t="shared" si="189"/>
        <v>A1400/Br1</v>
      </c>
      <c r="B1774" s="75" t="s">
        <v>1475</v>
      </c>
      <c r="C1774" s="75" t="s">
        <v>1476</v>
      </c>
      <c r="D1774" s="77">
        <v>1</v>
      </c>
      <c r="E1774" s="75" t="s">
        <v>6</v>
      </c>
      <c r="F1774" s="76">
        <f t="shared" si="188"/>
        <v>1</v>
      </c>
      <c r="G1774" s="76">
        <v>2401</v>
      </c>
      <c r="H1774" s="75" t="s">
        <v>7</v>
      </c>
      <c r="I1774" s="75" t="s">
        <v>8</v>
      </c>
      <c r="J1774" s="75" t="s">
        <v>7</v>
      </c>
    </row>
    <row r="1775" spans="1:10" ht="15" customHeight="1" x14ac:dyDescent="0.3">
      <c r="A1775" s="75" t="str">
        <f t="shared" si="189"/>
        <v>A1400/PS1</v>
      </c>
      <c r="B1775" s="72" t="s">
        <v>1477</v>
      </c>
      <c r="C1775" s="72" t="s">
        <v>1478</v>
      </c>
      <c r="D1775" s="74">
        <v>1</v>
      </c>
      <c r="E1775" s="72" t="s">
        <v>6</v>
      </c>
      <c r="F1775" s="76">
        <f t="shared" si="188"/>
        <v>1</v>
      </c>
      <c r="G1775" s="73">
        <v>2401</v>
      </c>
      <c r="H1775" s="72" t="s">
        <v>7</v>
      </c>
      <c r="I1775" s="72" t="s">
        <v>8</v>
      </c>
      <c r="J1775" s="72" t="s">
        <v>7</v>
      </c>
    </row>
    <row r="1776" spans="1:10" ht="15" customHeight="1" x14ac:dyDescent="0.3">
      <c r="A1776" s="75" t="str">
        <f t="shared" si="189"/>
        <v>A1KR/1101</v>
      </c>
      <c r="B1776" s="75" t="s">
        <v>1479</v>
      </c>
      <c r="C1776" s="75" t="s">
        <v>1480</v>
      </c>
      <c r="D1776" s="77">
        <v>1</v>
      </c>
      <c r="E1776" s="75" t="s">
        <v>1344</v>
      </c>
      <c r="F1776" s="76">
        <f t="shared" si="188"/>
        <v>1</v>
      </c>
      <c r="G1776" s="76">
        <v>112</v>
      </c>
      <c r="H1776" s="75" t="s">
        <v>7</v>
      </c>
      <c r="I1776" s="75" t="s">
        <v>8</v>
      </c>
      <c r="J1776" s="75" t="s">
        <v>7</v>
      </c>
    </row>
    <row r="1777" spans="1:10" ht="15" customHeight="1" x14ac:dyDescent="0.3">
      <c r="A1777" s="75" t="str">
        <f t="shared" si="189"/>
        <v>A1KR/1301</v>
      </c>
      <c r="B1777" s="72" t="s">
        <v>1481</v>
      </c>
      <c r="C1777" s="72" t="s">
        <v>1482</v>
      </c>
      <c r="D1777" s="74">
        <v>1</v>
      </c>
      <c r="E1777" s="72" t="s">
        <v>1344</v>
      </c>
      <c r="F1777" s="76">
        <f t="shared" si="188"/>
        <v>1</v>
      </c>
      <c r="G1777" s="73">
        <v>112</v>
      </c>
      <c r="H1777" s="72" t="s">
        <v>7</v>
      </c>
      <c r="I1777" s="72" t="s">
        <v>8</v>
      </c>
      <c r="J1777" s="72" t="s">
        <v>7</v>
      </c>
    </row>
    <row r="1778" spans="1:10" ht="15" customHeight="1" x14ac:dyDescent="0.3">
      <c r="A1778" s="75" t="str">
        <f t="shared" si="189"/>
        <v>A1kr/1501</v>
      </c>
      <c r="B1778" s="75" t="s">
        <v>1483</v>
      </c>
      <c r="C1778" s="75" t="s">
        <v>1484</v>
      </c>
      <c r="D1778" s="77">
        <v>1</v>
      </c>
      <c r="E1778" s="75" t="s">
        <v>1344</v>
      </c>
      <c r="F1778" s="76">
        <f t="shared" si="188"/>
        <v>1</v>
      </c>
      <c r="G1778" s="76">
        <v>112</v>
      </c>
      <c r="H1778" s="75" t="s">
        <v>7</v>
      </c>
      <c r="I1778" s="75" t="s">
        <v>8</v>
      </c>
      <c r="J1778" s="75" t="s">
        <v>7</v>
      </c>
    </row>
    <row r="1779" spans="1:10" ht="15" customHeight="1" x14ac:dyDescent="0.3">
      <c r="A1779" s="75" t="str">
        <f t="shared" si="189"/>
        <v>A1kr/1651</v>
      </c>
      <c r="B1779" s="72" t="s">
        <v>1485</v>
      </c>
      <c r="C1779" s="72" t="s">
        <v>1486</v>
      </c>
      <c r="D1779" s="74">
        <v>1</v>
      </c>
      <c r="E1779" s="72" t="s">
        <v>1344</v>
      </c>
      <c r="F1779" s="76">
        <f t="shared" si="188"/>
        <v>1</v>
      </c>
      <c r="G1779" s="73">
        <v>112</v>
      </c>
      <c r="H1779" s="72" t="s">
        <v>7</v>
      </c>
      <c r="I1779" s="72" t="s">
        <v>8</v>
      </c>
      <c r="J1779" s="72" t="s">
        <v>7</v>
      </c>
    </row>
    <row r="1780" spans="1:10" ht="15" customHeight="1" x14ac:dyDescent="0.3">
      <c r="A1780" s="75" t="str">
        <f t="shared" si="189"/>
        <v>A1kr/2401</v>
      </c>
      <c r="B1780" s="75" t="s">
        <v>1487</v>
      </c>
      <c r="C1780" s="75" t="s">
        <v>1488</v>
      </c>
      <c r="D1780" s="77">
        <v>1</v>
      </c>
      <c r="E1780" s="75" t="s">
        <v>1344</v>
      </c>
      <c r="F1780" s="76">
        <f t="shared" si="188"/>
        <v>1</v>
      </c>
      <c r="G1780" s="76">
        <v>175</v>
      </c>
      <c r="H1780" s="75" t="s">
        <v>7</v>
      </c>
      <c r="I1780" s="75" t="s">
        <v>8</v>
      </c>
      <c r="J1780" s="75" t="s">
        <v>7</v>
      </c>
    </row>
    <row r="1781" spans="1:10" ht="15" customHeight="1" x14ac:dyDescent="0.3">
      <c r="A1781" s="75" t="str">
        <f t="shared" si="189"/>
        <v>A1kr/2601</v>
      </c>
      <c r="B1781" s="72" t="s">
        <v>1489</v>
      </c>
      <c r="C1781" s="72" t="s">
        <v>1490</v>
      </c>
      <c r="D1781" s="74">
        <v>1</v>
      </c>
      <c r="E1781" s="72" t="s">
        <v>1344</v>
      </c>
      <c r="F1781" s="76">
        <f t="shared" si="188"/>
        <v>1</v>
      </c>
      <c r="G1781" s="73">
        <v>175</v>
      </c>
      <c r="H1781" s="72" t="s">
        <v>7</v>
      </c>
      <c r="I1781" s="72" t="s">
        <v>8</v>
      </c>
      <c r="J1781" s="72" t="s">
        <v>7</v>
      </c>
    </row>
    <row r="1782" spans="1:10" ht="15" customHeight="1" x14ac:dyDescent="0.3">
      <c r="A1782" s="75" t="str">
        <f t="shared" si="189"/>
        <v>A1kr/501</v>
      </c>
      <c r="B1782" s="75" t="s">
        <v>1491</v>
      </c>
      <c r="C1782" s="75" t="s">
        <v>1492</v>
      </c>
      <c r="D1782" s="77">
        <v>1</v>
      </c>
      <c r="E1782" s="75" t="s">
        <v>1344</v>
      </c>
      <c r="F1782" s="76">
        <f t="shared" si="188"/>
        <v>1</v>
      </c>
      <c r="G1782" s="76">
        <v>112</v>
      </c>
      <c r="H1782" s="75" t="s">
        <v>7</v>
      </c>
      <c r="I1782" s="75" t="s">
        <v>8</v>
      </c>
      <c r="J1782" s="75" t="s">
        <v>7</v>
      </c>
    </row>
    <row r="1783" spans="1:10" ht="15" customHeight="1" x14ac:dyDescent="0.3">
      <c r="A1783" s="75" t="str">
        <f t="shared" si="189"/>
        <v>A1kr/701</v>
      </c>
      <c r="B1783" s="72" t="s">
        <v>1493</v>
      </c>
      <c r="C1783" s="72" t="s">
        <v>1494</v>
      </c>
      <c r="D1783" s="74">
        <v>1</v>
      </c>
      <c r="E1783" s="72" t="s">
        <v>1344</v>
      </c>
      <c r="F1783" s="76">
        <f t="shared" ref="F1783:F1820" si="190">D1783</f>
        <v>1</v>
      </c>
      <c r="G1783" s="73">
        <v>112</v>
      </c>
      <c r="H1783" s="72" t="s">
        <v>7</v>
      </c>
      <c r="I1783" s="72" t="s">
        <v>8</v>
      </c>
      <c r="J1783" s="72" t="s">
        <v>7</v>
      </c>
    </row>
    <row r="1784" spans="1:10" ht="15" customHeight="1" x14ac:dyDescent="0.3">
      <c r="A1784" s="75" t="str">
        <f t="shared" si="189"/>
        <v>A1kr/901</v>
      </c>
      <c r="B1784" s="75" t="s">
        <v>1495</v>
      </c>
      <c r="C1784" s="75" t="s">
        <v>1496</v>
      </c>
      <c r="D1784" s="77">
        <v>1</v>
      </c>
      <c r="E1784" s="75" t="s">
        <v>1344</v>
      </c>
      <c r="F1784" s="76">
        <f t="shared" si="190"/>
        <v>1</v>
      </c>
      <c r="G1784" s="76">
        <v>112</v>
      </c>
      <c r="H1784" s="75" t="s">
        <v>7</v>
      </c>
      <c r="I1784" s="75" t="s">
        <v>8</v>
      </c>
      <c r="J1784" s="75" t="s">
        <v>7</v>
      </c>
    </row>
    <row r="1785" spans="1:10" ht="15" customHeight="1" x14ac:dyDescent="0.3">
      <c r="A1785" s="75" t="str">
        <f t="shared" si="189"/>
        <v>A1v1</v>
      </c>
      <c r="B1785" s="72" t="s">
        <v>1497</v>
      </c>
      <c r="C1785" s="72" t="s">
        <v>1498</v>
      </c>
      <c r="D1785" s="74">
        <v>1</v>
      </c>
      <c r="E1785" s="72" t="s">
        <v>35</v>
      </c>
      <c r="F1785" s="76">
        <f t="shared" si="190"/>
        <v>1</v>
      </c>
      <c r="G1785" s="73">
        <v>2</v>
      </c>
      <c r="H1785" s="72" t="s">
        <v>7</v>
      </c>
      <c r="I1785" s="72" t="s">
        <v>8</v>
      </c>
      <c r="J1785" s="72" t="s">
        <v>7</v>
      </c>
    </row>
    <row r="1786" spans="1:10" ht="15" customHeight="1" x14ac:dyDescent="0.3">
      <c r="A1786" s="75" t="str">
        <f t="shared" si="189"/>
        <v>A2240/291</v>
      </c>
      <c r="B1786" s="75" t="s">
        <v>1499</v>
      </c>
      <c r="C1786" s="75" t="s">
        <v>1500</v>
      </c>
      <c r="D1786" s="77">
        <v>1</v>
      </c>
      <c r="E1786" s="75" t="s">
        <v>6</v>
      </c>
      <c r="F1786" s="76">
        <f t="shared" si="190"/>
        <v>1</v>
      </c>
      <c r="G1786" s="76">
        <v>19</v>
      </c>
      <c r="H1786" s="75" t="s">
        <v>7</v>
      </c>
      <c r="I1786" s="75" t="s">
        <v>8</v>
      </c>
      <c r="J1786" s="75" t="s">
        <v>7</v>
      </c>
    </row>
    <row r="1787" spans="1:10" ht="15" customHeight="1" x14ac:dyDescent="0.3">
      <c r="A1787" s="75" t="str">
        <f t="shared" si="189"/>
        <v>A1kr/3201</v>
      </c>
      <c r="B1787" s="72" t="s">
        <v>1501</v>
      </c>
      <c r="C1787" s="72" t="s">
        <v>1502</v>
      </c>
      <c r="D1787" s="74">
        <v>1</v>
      </c>
      <c r="E1787" s="72" t="s">
        <v>1344</v>
      </c>
      <c r="F1787" s="76">
        <f t="shared" si="190"/>
        <v>1</v>
      </c>
      <c r="G1787" s="73">
        <v>175</v>
      </c>
      <c r="H1787" s="72" t="s">
        <v>7</v>
      </c>
      <c r="I1787" s="72" t="s">
        <v>8</v>
      </c>
      <c r="J1787" s="72" t="s">
        <v>7</v>
      </c>
    </row>
    <row r="1788" spans="1:10" ht="15" customHeight="1" x14ac:dyDescent="0.3">
      <c r="A1788" s="75" t="str">
        <f t="shared" si="189"/>
        <v>A1kr/3401</v>
      </c>
      <c r="B1788" s="75" t="s">
        <v>1503</v>
      </c>
      <c r="C1788" s="75" t="s">
        <v>1504</v>
      </c>
      <c r="D1788" s="77">
        <v>1</v>
      </c>
      <c r="E1788" s="75" t="s">
        <v>1344</v>
      </c>
      <c r="F1788" s="76">
        <f t="shared" si="190"/>
        <v>1</v>
      </c>
      <c r="G1788" s="76">
        <v>175</v>
      </c>
      <c r="H1788" s="75" t="s">
        <v>7</v>
      </c>
      <c r="I1788" s="75" t="s">
        <v>8</v>
      </c>
      <c r="J1788" s="75" t="s">
        <v>7</v>
      </c>
    </row>
    <row r="1789" spans="1:10" ht="15" customHeight="1" x14ac:dyDescent="0.3">
      <c r="A1789" s="75" t="str">
        <f t="shared" si="189"/>
        <v>A1kr/3601</v>
      </c>
      <c r="B1789" s="72" t="s">
        <v>1505</v>
      </c>
      <c r="C1789" s="72" t="s">
        <v>1506</v>
      </c>
      <c r="D1789" s="74">
        <v>1</v>
      </c>
      <c r="E1789" s="72" t="s">
        <v>1344</v>
      </c>
      <c r="F1789" s="76">
        <f t="shared" si="190"/>
        <v>1</v>
      </c>
      <c r="G1789" s="73">
        <v>175</v>
      </c>
      <c r="H1789" s="72" t="s">
        <v>7</v>
      </c>
      <c r="I1789" s="72" t="s">
        <v>8</v>
      </c>
      <c r="J1789" s="72" t="s">
        <v>7</v>
      </c>
    </row>
    <row r="1790" spans="1:10" ht="15" customHeight="1" x14ac:dyDescent="0.3">
      <c r="A1790" s="75" t="str">
        <f t="shared" si="189"/>
        <v>003vysek1</v>
      </c>
      <c r="B1790" s="75" t="s">
        <v>1507</v>
      </c>
      <c r="C1790" s="75" t="s">
        <v>1508</v>
      </c>
      <c r="D1790" s="77">
        <v>1</v>
      </c>
      <c r="E1790" s="75" t="s">
        <v>35</v>
      </c>
      <c r="F1790" s="76">
        <f t="shared" si="190"/>
        <v>1</v>
      </c>
      <c r="G1790" s="76">
        <v>80</v>
      </c>
      <c r="H1790" s="75" t="s">
        <v>7</v>
      </c>
      <c r="I1790" s="75" t="s">
        <v>8</v>
      </c>
      <c r="J1790" s="75" t="s">
        <v>7</v>
      </c>
    </row>
    <row r="1791" spans="1:10" ht="15" customHeight="1" x14ac:dyDescent="0.3">
      <c r="A1791" s="75" t="str">
        <f t="shared" si="189"/>
        <v>004vysek1</v>
      </c>
      <c r="B1791" s="72" t="s">
        <v>1509</v>
      </c>
      <c r="C1791" s="72" t="s">
        <v>1510</v>
      </c>
      <c r="D1791" s="74">
        <v>1</v>
      </c>
      <c r="E1791" s="72" t="s">
        <v>35</v>
      </c>
      <c r="F1791" s="76">
        <f t="shared" si="190"/>
        <v>1</v>
      </c>
      <c r="G1791" s="73">
        <v>80</v>
      </c>
      <c r="H1791" s="72" t="s">
        <v>7</v>
      </c>
      <c r="I1791" s="72" t="s">
        <v>8</v>
      </c>
      <c r="J1791" s="72" t="s">
        <v>7</v>
      </c>
    </row>
    <row r="1792" spans="1:10" ht="15" customHeight="1" x14ac:dyDescent="0.3">
      <c r="A1792" s="75" t="str">
        <f t="shared" si="189"/>
        <v>00vysekD1</v>
      </c>
      <c r="B1792" s="75" t="s">
        <v>1511</v>
      </c>
      <c r="C1792" s="75" t="s">
        <v>1512</v>
      </c>
      <c r="D1792" s="77">
        <v>1</v>
      </c>
      <c r="E1792" s="75" t="s">
        <v>35</v>
      </c>
      <c r="F1792" s="76">
        <f t="shared" si="190"/>
        <v>1</v>
      </c>
      <c r="G1792" s="76">
        <v>342</v>
      </c>
      <c r="H1792" s="75" t="s">
        <v>7</v>
      </c>
      <c r="I1792" s="75" t="s">
        <v>8</v>
      </c>
      <c r="J1792" s="75" t="s">
        <v>7</v>
      </c>
    </row>
    <row r="1793" spans="1:10" ht="15" customHeight="1" x14ac:dyDescent="0.3">
      <c r="A1793" s="75" t="str">
        <f t="shared" si="189"/>
        <v>0vysekA11</v>
      </c>
      <c r="B1793" s="72" t="s">
        <v>1513</v>
      </c>
      <c r="C1793" s="72" t="s">
        <v>1514</v>
      </c>
      <c r="D1793" s="74">
        <v>1</v>
      </c>
      <c r="E1793" s="72" t="s">
        <v>35</v>
      </c>
      <c r="F1793" s="76">
        <f t="shared" si="190"/>
        <v>1</v>
      </c>
      <c r="G1793" s="73">
        <v>318</v>
      </c>
      <c r="H1793" s="72" t="s">
        <v>7</v>
      </c>
      <c r="I1793" s="72" t="s">
        <v>8</v>
      </c>
      <c r="J1793" s="72" t="s">
        <v>7</v>
      </c>
    </row>
    <row r="1794" spans="1:10" ht="15" customHeight="1" x14ac:dyDescent="0.3">
      <c r="A1794" s="75" t="str">
        <f t="shared" si="189"/>
        <v>0vysekA21</v>
      </c>
      <c r="B1794" s="75" t="s">
        <v>1515</v>
      </c>
      <c r="C1794" s="75" t="s">
        <v>1516</v>
      </c>
      <c r="D1794" s="77">
        <v>1</v>
      </c>
      <c r="E1794" s="75" t="s">
        <v>35</v>
      </c>
      <c r="F1794" s="76">
        <f t="shared" si="190"/>
        <v>1</v>
      </c>
      <c r="G1794" s="76">
        <v>484</v>
      </c>
      <c r="H1794" s="75" t="s">
        <v>7</v>
      </c>
      <c r="I1794" s="75" t="s">
        <v>8</v>
      </c>
      <c r="J1794" s="75" t="s">
        <v>7</v>
      </c>
    </row>
    <row r="1795" spans="1:10" ht="15" customHeight="1" x14ac:dyDescent="0.3">
      <c r="A1795" s="75" t="str">
        <f t="shared" si="189"/>
        <v>0vysekB11</v>
      </c>
      <c r="B1795" s="72" t="s">
        <v>1517</v>
      </c>
      <c r="C1795" s="72" t="s">
        <v>1518</v>
      </c>
      <c r="D1795" s="74">
        <v>1</v>
      </c>
      <c r="E1795" s="72" t="s">
        <v>35</v>
      </c>
      <c r="F1795" s="76">
        <f t="shared" si="190"/>
        <v>1</v>
      </c>
      <c r="G1795" s="73">
        <v>379</v>
      </c>
      <c r="H1795" s="72" t="s">
        <v>7</v>
      </c>
      <c r="I1795" s="72" t="s">
        <v>8</v>
      </c>
      <c r="J1795" s="72" t="s">
        <v>7</v>
      </c>
    </row>
    <row r="1796" spans="1:10" ht="15" customHeight="1" x14ac:dyDescent="0.3">
      <c r="A1796" s="75" t="str">
        <f t="shared" si="189"/>
        <v>0vysekB21</v>
      </c>
      <c r="B1796" s="75" t="s">
        <v>1519</v>
      </c>
      <c r="C1796" s="75" t="s">
        <v>1520</v>
      </c>
      <c r="D1796" s="77">
        <v>1</v>
      </c>
      <c r="E1796" s="75" t="s">
        <v>35</v>
      </c>
      <c r="F1796" s="76">
        <f t="shared" si="190"/>
        <v>1</v>
      </c>
      <c r="G1796" s="76">
        <v>520</v>
      </c>
      <c r="H1796" s="75" t="s">
        <v>7</v>
      </c>
      <c r="I1796" s="75" t="s">
        <v>8</v>
      </c>
      <c r="J1796" s="75" t="s">
        <v>7</v>
      </c>
    </row>
    <row r="1797" spans="1:10" ht="15" customHeight="1" x14ac:dyDescent="0.3">
      <c r="A1797" s="75" t="str">
        <f t="shared" si="189"/>
        <v>0vysekC11</v>
      </c>
      <c r="B1797" s="72" t="s">
        <v>1521</v>
      </c>
      <c r="C1797" s="72" t="s">
        <v>1522</v>
      </c>
      <c r="D1797" s="74">
        <v>1</v>
      </c>
      <c r="E1797" s="72" t="s">
        <v>35</v>
      </c>
      <c r="F1797" s="76">
        <f t="shared" si="190"/>
        <v>1</v>
      </c>
      <c r="G1797" s="73">
        <v>318</v>
      </c>
      <c r="H1797" s="72" t="s">
        <v>7</v>
      </c>
      <c r="I1797" s="72" t="s">
        <v>8</v>
      </c>
      <c r="J1797" s="72" t="s">
        <v>7</v>
      </c>
    </row>
    <row r="1798" spans="1:10" ht="15" customHeight="1" x14ac:dyDescent="0.3">
      <c r="A1798" s="75" t="str">
        <f t="shared" si="189"/>
        <v>0vysekC21</v>
      </c>
      <c r="B1798" s="75" t="s">
        <v>1523</v>
      </c>
      <c r="C1798" s="75" t="s">
        <v>1524</v>
      </c>
      <c r="D1798" s="77">
        <v>1</v>
      </c>
      <c r="E1798" s="75" t="s">
        <v>35</v>
      </c>
      <c r="F1798" s="76">
        <f t="shared" si="190"/>
        <v>1</v>
      </c>
      <c r="G1798" s="76">
        <v>484</v>
      </c>
      <c r="H1798" s="75" t="s">
        <v>7</v>
      </c>
      <c r="I1798" s="75" t="s">
        <v>8</v>
      </c>
      <c r="J1798" s="75" t="s">
        <v>7</v>
      </c>
    </row>
    <row r="1799" spans="1:10" ht="15" customHeight="1" x14ac:dyDescent="0.3">
      <c r="A1799" s="75" t="str">
        <f t="shared" ref="A1799:A1823" si="191">_xlfn.CONCAT(B1799,F1799)</f>
        <v>fixset1</v>
      </c>
      <c r="B1799" s="72" t="s">
        <v>1571</v>
      </c>
      <c r="C1799" s="72" t="s">
        <v>1570</v>
      </c>
      <c r="D1799" s="74">
        <v>1</v>
      </c>
      <c r="E1799" s="72" t="s">
        <v>35</v>
      </c>
      <c r="F1799" s="76">
        <f t="shared" si="190"/>
        <v>1</v>
      </c>
      <c r="G1799" s="73">
        <v>0</v>
      </c>
      <c r="H1799" s="72" t="s">
        <v>7</v>
      </c>
      <c r="I1799" s="72" t="s">
        <v>8</v>
      </c>
      <c r="J1799" s="72" t="s">
        <v>7</v>
      </c>
    </row>
    <row r="1800" spans="1:10" ht="15" customHeight="1" x14ac:dyDescent="0.3">
      <c r="A1800" s="75" t="str">
        <f t="shared" si="191"/>
        <v>lak00011</v>
      </c>
      <c r="B1800" s="75" t="s">
        <v>1525</v>
      </c>
      <c r="C1800" s="75" t="s">
        <v>1526</v>
      </c>
      <c r="D1800" s="77">
        <v>1</v>
      </c>
      <c r="E1800" s="75" t="s">
        <v>35</v>
      </c>
      <c r="F1800" s="76">
        <f t="shared" si="190"/>
        <v>1</v>
      </c>
      <c r="G1800" s="76">
        <v>2262</v>
      </c>
      <c r="H1800" s="75" t="s">
        <v>7</v>
      </c>
      <c r="I1800" s="75" t="s">
        <v>8</v>
      </c>
      <c r="J1800" s="75" t="s">
        <v>7</v>
      </c>
    </row>
    <row r="1801" spans="1:10" ht="15" customHeight="1" x14ac:dyDescent="0.3">
      <c r="A1801" s="75" t="str">
        <f t="shared" si="191"/>
        <v>protikusRB021</v>
      </c>
      <c r="B1801" s="72" t="s">
        <v>1569</v>
      </c>
      <c r="C1801" s="72" t="s">
        <v>1568</v>
      </c>
      <c r="D1801" s="74">
        <v>1</v>
      </c>
      <c r="E1801" s="72" t="s">
        <v>35</v>
      </c>
      <c r="F1801" s="76">
        <f t="shared" si="190"/>
        <v>1</v>
      </c>
      <c r="G1801" s="73">
        <v>80</v>
      </c>
      <c r="H1801" s="72" t="s">
        <v>7</v>
      </c>
      <c r="I1801" s="72" t="s">
        <v>8</v>
      </c>
      <c r="J1801" s="72" t="s">
        <v>7</v>
      </c>
    </row>
    <row r="1802" spans="1:10" ht="15" customHeight="1" x14ac:dyDescent="0.3">
      <c r="A1802" s="75" t="str">
        <f t="shared" si="191"/>
        <v>sluRB661</v>
      </c>
      <c r="B1802" s="75" t="s">
        <v>1567</v>
      </c>
      <c r="C1802" s="75" t="s">
        <v>1566</v>
      </c>
      <c r="D1802" s="77">
        <v>1</v>
      </c>
      <c r="E1802" s="75" t="s">
        <v>35</v>
      </c>
      <c r="F1802" s="76">
        <f t="shared" si="190"/>
        <v>1</v>
      </c>
      <c r="G1802" s="76">
        <v>140</v>
      </c>
      <c r="H1802" s="75" t="s">
        <v>7</v>
      </c>
      <c r="I1802" s="75" t="s">
        <v>8</v>
      </c>
      <c r="J1802" s="75" t="s">
        <v>7</v>
      </c>
    </row>
    <row r="1803" spans="1:10" ht="15" customHeight="1" x14ac:dyDescent="0.3">
      <c r="A1803" s="75" t="str">
        <f t="shared" si="191"/>
        <v>sluzbaRC031</v>
      </c>
      <c r="B1803" s="72" t="s">
        <v>1565</v>
      </c>
      <c r="C1803" s="72" t="s">
        <v>1564</v>
      </c>
      <c r="D1803" s="74">
        <v>1</v>
      </c>
      <c r="E1803" s="72" t="s">
        <v>35</v>
      </c>
      <c r="F1803" s="76">
        <f t="shared" si="190"/>
        <v>1</v>
      </c>
      <c r="G1803" s="73">
        <v>140</v>
      </c>
      <c r="H1803" s="72" t="s">
        <v>7</v>
      </c>
      <c r="I1803" s="72" t="s">
        <v>8</v>
      </c>
      <c r="J1803" s="72" t="s">
        <v>7</v>
      </c>
    </row>
    <row r="1804" spans="1:10" ht="15" customHeight="1" x14ac:dyDescent="0.3">
      <c r="A1804" s="75" t="str">
        <f t="shared" si="191"/>
        <v>sluzbaRC21</v>
      </c>
      <c r="B1804" s="75" t="s">
        <v>1563</v>
      </c>
      <c r="C1804" s="75" t="s">
        <v>1562</v>
      </c>
      <c r="D1804" s="77">
        <v>1</v>
      </c>
      <c r="E1804" s="75" t="s">
        <v>35</v>
      </c>
      <c r="F1804" s="76">
        <f t="shared" si="190"/>
        <v>1</v>
      </c>
      <c r="G1804" s="76">
        <v>242</v>
      </c>
      <c r="H1804" s="75" t="s">
        <v>7</v>
      </c>
      <c r="I1804" s="75" t="s">
        <v>8</v>
      </c>
      <c r="J1804" s="75" t="s">
        <v>7</v>
      </c>
    </row>
    <row r="1805" spans="1:10" ht="15" customHeight="1" x14ac:dyDescent="0.3">
      <c r="A1805" s="75" t="str">
        <f t="shared" si="191"/>
        <v>sluzRC111</v>
      </c>
      <c r="B1805" s="72" t="s">
        <v>1561</v>
      </c>
      <c r="C1805" s="72" t="s">
        <v>1560</v>
      </c>
      <c r="D1805" s="74">
        <v>1</v>
      </c>
      <c r="E1805" s="72" t="s">
        <v>1344</v>
      </c>
      <c r="F1805" s="76">
        <f t="shared" si="190"/>
        <v>1</v>
      </c>
      <c r="G1805" s="73">
        <v>140</v>
      </c>
      <c r="H1805" s="72" t="s">
        <v>7</v>
      </c>
      <c r="I1805" s="72" t="s">
        <v>8</v>
      </c>
      <c r="J1805" s="72" t="s">
        <v>7</v>
      </c>
    </row>
    <row r="1806" spans="1:10" ht="15" customHeight="1" x14ac:dyDescent="0.3">
      <c r="A1806" s="75" t="str">
        <f t="shared" si="191"/>
        <v>T1005/R51</v>
      </c>
      <c r="B1806" s="75" t="s">
        <v>1527</v>
      </c>
      <c r="C1806" s="75" t="s">
        <v>1528</v>
      </c>
      <c r="D1806" s="77">
        <v>1</v>
      </c>
      <c r="E1806" s="75" t="s">
        <v>1344</v>
      </c>
      <c r="F1806" s="76">
        <f t="shared" si="190"/>
        <v>1</v>
      </c>
      <c r="G1806" s="76">
        <v>12</v>
      </c>
      <c r="H1806" s="75" t="s">
        <v>7</v>
      </c>
      <c r="I1806" s="75" t="s">
        <v>8</v>
      </c>
      <c r="J1806" s="75" t="s">
        <v>7</v>
      </c>
    </row>
    <row r="1807" spans="1:10" ht="15" customHeight="1" x14ac:dyDescent="0.3">
      <c r="A1807" s="75" t="str">
        <f t="shared" si="191"/>
        <v>T1020/R51</v>
      </c>
      <c r="B1807" s="72" t="s">
        <v>1529</v>
      </c>
      <c r="C1807" s="72" t="s">
        <v>1530</v>
      </c>
      <c r="D1807" s="74">
        <v>1</v>
      </c>
      <c r="E1807" s="72" t="s">
        <v>1344</v>
      </c>
      <c r="F1807" s="76">
        <f t="shared" si="190"/>
        <v>1</v>
      </c>
      <c r="G1807" s="73">
        <v>18</v>
      </c>
      <c r="H1807" s="72" t="s">
        <v>7</v>
      </c>
      <c r="I1807" s="72" t="s">
        <v>8</v>
      </c>
      <c r="J1807" s="72" t="s">
        <v>7</v>
      </c>
    </row>
    <row r="1808" spans="1:10" ht="15" customHeight="1" x14ac:dyDescent="0.3">
      <c r="A1808" s="75" t="str">
        <f t="shared" si="191"/>
        <v>upravaU/11</v>
      </c>
      <c r="B1808" s="75" t="s">
        <v>1531</v>
      </c>
      <c r="C1808" s="75" t="s">
        <v>1559</v>
      </c>
      <c r="D1808" s="77">
        <v>1</v>
      </c>
      <c r="E1808" s="75" t="s">
        <v>35</v>
      </c>
      <c r="F1808" s="76">
        <f t="shared" si="190"/>
        <v>1</v>
      </c>
      <c r="G1808" s="76">
        <v>47</v>
      </c>
      <c r="H1808" s="75" t="s">
        <v>7</v>
      </c>
      <c r="I1808" s="75" t="s">
        <v>8</v>
      </c>
      <c r="J1808" s="75" t="s">
        <v>1532</v>
      </c>
    </row>
    <row r="1809" spans="1:10" ht="15" customHeight="1" x14ac:dyDescent="0.3">
      <c r="A1809" s="75" t="str">
        <f t="shared" si="191"/>
        <v>upravaU/21</v>
      </c>
      <c r="B1809" s="72" t="s">
        <v>1533</v>
      </c>
      <c r="C1809" s="72" t="s">
        <v>1534</v>
      </c>
      <c r="D1809" s="74">
        <v>1</v>
      </c>
      <c r="E1809" s="72" t="s">
        <v>35</v>
      </c>
      <c r="F1809" s="76">
        <f t="shared" si="190"/>
        <v>1</v>
      </c>
      <c r="G1809" s="73">
        <v>71</v>
      </c>
      <c r="H1809" s="72" t="s">
        <v>7</v>
      </c>
      <c r="I1809" s="72" t="s">
        <v>8</v>
      </c>
      <c r="J1809" s="72" t="s">
        <v>1535</v>
      </c>
    </row>
    <row r="1810" spans="1:10" ht="15" customHeight="1" x14ac:dyDescent="0.3">
      <c r="A1810" s="75" t="str">
        <f t="shared" si="191"/>
        <v>vyrez_4501</v>
      </c>
      <c r="B1810" s="75" t="s">
        <v>1536</v>
      </c>
      <c r="C1810" s="75" t="s">
        <v>1537</v>
      </c>
      <c r="D1810" s="77">
        <v>1</v>
      </c>
      <c r="E1810" s="75" t="s">
        <v>35</v>
      </c>
      <c r="F1810" s="76">
        <f t="shared" si="190"/>
        <v>1</v>
      </c>
      <c r="G1810" s="76">
        <v>379</v>
      </c>
      <c r="H1810" s="75" t="s">
        <v>7</v>
      </c>
      <c r="I1810" s="75" t="s">
        <v>8</v>
      </c>
      <c r="J1810" s="75" t="s">
        <v>7</v>
      </c>
    </row>
    <row r="1811" spans="1:10" ht="15" customHeight="1" x14ac:dyDescent="0.3">
      <c r="A1811" s="75" t="str">
        <f t="shared" si="191"/>
        <v>vyrez_6001</v>
      </c>
      <c r="B1811" s="72" t="s">
        <v>1538</v>
      </c>
      <c r="C1811" s="72" t="s">
        <v>1539</v>
      </c>
      <c r="D1811" s="74">
        <v>1</v>
      </c>
      <c r="E1811" s="72" t="s">
        <v>35</v>
      </c>
      <c r="F1811" s="76">
        <f t="shared" si="190"/>
        <v>1</v>
      </c>
      <c r="G1811" s="73">
        <v>440</v>
      </c>
      <c r="H1811" s="72" t="s">
        <v>7</v>
      </c>
      <c r="I1811" s="72" t="s">
        <v>8</v>
      </c>
      <c r="J1811" s="72" t="s">
        <v>7</v>
      </c>
    </row>
    <row r="1812" spans="1:10" ht="15" customHeight="1" x14ac:dyDescent="0.3">
      <c r="A1812" s="75" t="str">
        <f t="shared" si="191"/>
        <v>vysek20201</v>
      </c>
      <c r="B1812" s="75" t="s">
        <v>1558</v>
      </c>
      <c r="C1812" s="75" t="s">
        <v>1557</v>
      </c>
      <c r="D1812" s="77">
        <v>1</v>
      </c>
      <c r="E1812" s="75" t="s">
        <v>1344</v>
      </c>
      <c r="F1812" s="76">
        <f t="shared" si="190"/>
        <v>1</v>
      </c>
      <c r="G1812" s="76">
        <v>30</v>
      </c>
      <c r="H1812" s="75" t="s">
        <v>7</v>
      </c>
      <c r="I1812" s="75" t="s">
        <v>8</v>
      </c>
      <c r="J1812" s="75" t="s">
        <v>7</v>
      </c>
    </row>
    <row r="1813" spans="1:10" ht="15" customHeight="1" x14ac:dyDescent="0.3">
      <c r="A1813" s="75" t="str">
        <f t="shared" si="191"/>
        <v>vysekA1P1</v>
      </c>
      <c r="B1813" s="72" t="s">
        <v>1540</v>
      </c>
      <c r="C1813" s="72" t="s">
        <v>1541</v>
      </c>
      <c r="D1813" s="74">
        <v>1</v>
      </c>
      <c r="E1813" s="72" t="s">
        <v>35</v>
      </c>
      <c r="F1813" s="76">
        <f t="shared" si="190"/>
        <v>1</v>
      </c>
      <c r="G1813" s="73">
        <v>142</v>
      </c>
      <c r="H1813" s="72" t="s">
        <v>7</v>
      </c>
      <c r="I1813" s="72" t="s">
        <v>8</v>
      </c>
      <c r="J1813" s="72" t="s">
        <v>7</v>
      </c>
    </row>
    <row r="1814" spans="1:10" ht="15" customHeight="1" x14ac:dyDescent="0.3">
      <c r="A1814" s="75" t="str">
        <f t="shared" si="191"/>
        <v>vysekA2P1</v>
      </c>
      <c r="B1814" s="75" t="s">
        <v>1542</v>
      </c>
      <c r="C1814" s="75" t="s">
        <v>1543</v>
      </c>
      <c r="D1814" s="77">
        <v>1</v>
      </c>
      <c r="E1814" s="75" t="s">
        <v>35</v>
      </c>
      <c r="F1814" s="76">
        <f t="shared" si="190"/>
        <v>1</v>
      </c>
      <c r="G1814" s="76">
        <v>267</v>
      </c>
      <c r="H1814" s="75" t="s">
        <v>7</v>
      </c>
      <c r="I1814" s="75" t="s">
        <v>8</v>
      </c>
      <c r="J1814" s="75" t="s">
        <v>7</v>
      </c>
    </row>
    <row r="1815" spans="1:10" ht="15" customHeight="1" x14ac:dyDescent="0.3">
      <c r="A1815" s="75" t="str">
        <f t="shared" si="191"/>
        <v>vysekB1P1</v>
      </c>
      <c r="B1815" s="72" t="s">
        <v>1544</v>
      </c>
      <c r="C1815" s="72" t="s">
        <v>1545</v>
      </c>
      <c r="D1815" s="74">
        <v>1</v>
      </c>
      <c r="E1815" s="72" t="s">
        <v>35</v>
      </c>
      <c r="F1815" s="76">
        <f t="shared" si="190"/>
        <v>1</v>
      </c>
      <c r="G1815" s="73">
        <v>167</v>
      </c>
      <c r="H1815" s="72" t="s">
        <v>7</v>
      </c>
      <c r="I1815" s="72" t="s">
        <v>8</v>
      </c>
      <c r="J1815" s="72" t="s">
        <v>7</v>
      </c>
    </row>
    <row r="1816" spans="1:10" ht="15" customHeight="1" x14ac:dyDescent="0.3">
      <c r="A1816" s="75" t="str">
        <f t="shared" si="191"/>
        <v>vysekB2P1</v>
      </c>
      <c r="B1816" s="75" t="s">
        <v>1546</v>
      </c>
      <c r="C1816" s="75" t="s">
        <v>1547</v>
      </c>
      <c r="D1816" s="77">
        <v>1</v>
      </c>
      <c r="E1816" s="75" t="s">
        <v>35</v>
      </c>
      <c r="F1816" s="76">
        <f t="shared" si="190"/>
        <v>1</v>
      </c>
      <c r="G1816" s="76">
        <v>318</v>
      </c>
      <c r="H1816" s="75" t="s">
        <v>7</v>
      </c>
      <c r="I1816" s="75" t="s">
        <v>8</v>
      </c>
      <c r="J1816" s="75" t="s">
        <v>7</v>
      </c>
    </row>
    <row r="1817" spans="1:10" ht="15" customHeight="1" x14ac:dyDescent="0.3">
      <c r="A1817" s="75" t="str">
        <f t="shared" si="191"/>
        <v>zámekRB021</v>
      </c>
      <c r="B1817" s="72" t="s">
        <v>1556</v>
      </c>
      <c r="C1817" s="72" t="s">
        <v>1555</v>
      </c>
      <c r="D1817" s="74">
        <v>1</v>
      </c>
      <c r="E1817" s="72" t="s">
        <v>35</v>
      </c>
      <c r="F1817" s="76">
        <f t="shared" si="190"/>
        <v>1</v>
      </c>
      <c r="G1817" s="73">
        <v>139</v>
      </c>
      <c r="H1817" s="72" t="s">
        <v>7</v>
      </c>
      <c r="I1817" s="72" t="s">
        <v>8</v>
      </c>
      <c r="J1817" s="72" t="s">
        <v>7</v>
      </c>
    </row>
    <row r="1818" spans="1:10" ht="15" customHeight="1" x14ac:dyDescent="0.3">
      <c r="A1818" s="75" t="str">
        <f t="shared" si="191"/>
        <v>zámekRB601</v>
      </c>
      <c r="B1818" s="75" t="s">
        <v>1554</v>
      </c>
      <c r="C1818" s="75" t="s">
        <v>1553</v>
      </c>
      <c r="D1818" s="77">
        <v>1</v>
      </c>
      <c r="E1818" s="75" t="s">
        <v>35</v>
      </c>
      <c r="F1818" s="76">
        <f t="shared" si="190"/>
        <v>1</v>
      </c>
      <c r="G1818" s="76">
        <v>166</v>
      </c>
      <c r="H1818" s="75" t="s">
        <v>7</v>
      </c>
      <c r="I1818" s="75" t="s">
        <v>8</v>
      </c>
      <c r="J1818" s="75" t="s">
        <v>7</v>
      </c>
    </row>
    <row r="1819" spans="1:10" ht="15" customHeight="1" x14ac:dyDescent="0.3">
      <c r="A1819" s="75" t="str">
        <f t="shared" si="191"/>
        <v>zámekRC031</v>
      </c>
      <c r="B1819" s="72" t="s">
        <v>1552</v>
      </c>
      <c r="C1819" s="72" t="s">
        <v>1551</v>
      </c>
      <c r="D1819" s="74">
        <v>1</v>
      </c>
      <c r="E1819" s="72" t="s">
        <v>35</v>
      </c>
      <c r="F1819" s="76">
        <f t="shared" si="190"/>
        <v>1</v>
      </c>
      <c r="G1819" s="73">
        <v>246</v>
      </c>
      <c r="H1819" s="72" t="s">
        <v>7</v>
      </c>
      <c r="I1819" s="72" t="s">
        <v>8</v>
      </c>
      <c r="J1819" s="72" t="s">
        <v>7</v>
      </c>
    </row>
    <row r="1820" spans="1:10" ht="15" customHeight="1" x14ac:dyDescent="0.3">
      <c r="A1820" s="75" t="str">
        <f>_xlfn.CONCAT(B1820,F1820)</f>
        <v>vruty/L20/161</v>
      </c>
      <c r="B1820" s="95" t="s">
        <v>2581</v>
      </c>
      <c r="C1820" s="95" t="s">
        <v>2579</v>
      </c>
      <c r="D1820" s="96">
        <v>1</v>
      </c>
      <c r="E1820" s="95" t="s">
        <v>35</v>
      </c>
      <c r="F1820" s="97">
        <f t="shared" si="190"/>
        <v>1</v>
      </c>
      <c r="G1820" s="97">
        <v>1</v>
      </c>
      <c r="H1820" s="95" t="s">
        <v>7</v>
      </c>
      <c r="I1820" s="95" t="s">
        <v>8</v>
      </c>
      <c r="J1820" s="95" t="s">
        <v>7</v>
      </c>
    </row>
    <row r="1821" spans="1:10" ht="15" customHeight="1" x14ac:dyDescent="0.3">
      <c r="A1821" s="75" t="str">
        <f t="shared" si="191"/>
        <v>vruty/L20/16500</v>
      </c>
      <c r="B1821" s="98" t="s">
        <v>2581</v>
      </c>
      <c r="C1821" s="98" t="s">
        <v>2579</v>
      </c>
      <c r="D1821" s="99">
        <v>1</v>
      </c>
      <c r="E1821" s="98" t="s">
        <v>35</v>
      </c>
      <c r="F1821" s="100">
        <v>500</v>
      </c>
      <c r="G1821" s="100">
        <v>0.27</v>
      </c>
      <c r="H1821" s="98" t="s">
        <v>7</v>
      </c>
      <c r="I1821" s="98" t="s">
        <v>8</v>
      </c>
      <c r="J1821" s="98" t="s">
        <v>7</v>
      </c>
    </row>
    <row r="1822" spans="1:10" ht="15" customHeight="1" x14ac:dyDescent="0.3">
      <c r="A1822" s="75" t="str">
        <f t="shared" si="191"/>
        <v>vruty/L20/16/set1</v>
      </c>
      <c r="B1822" s="95" t="s">
        <v>2582</v>
      </c>
      <c r="C1822" s="95" t="s">
        <v>2580</v>
      </c>
      <c r="D1822" s="96">
        <v>1</v>
      </c>
      <c r="E1822" s="95" t="s">
        <v>314</v>
      </c>
      <c r="F1822" s="97">
        <v>1</v>
      </c>
      <c r="G1822" s="97">
        <v>9</v>
      </c>
      <c r="H1822" s="95" t="s">
        <v>7</v>
      </c>
      <c r="I1822" s="95" t="s">
        <v>8</v>
      </c>
      <c r="J1822" s="95" t="s">
        <v>7</v>
      </c>
    </row>
    <row r="1823" spans="1:10" ht="15" customHeight="1" x14ac:dyDescent="0.3">
      <c r="A1823" s="75" t="str">
        <f t="shared" si="191"/>
        <v>S100/lak4</v>
      </c>
      <c r="B1823" s="95" t="s">
        <v>2583</v>
      </c>
      <c r="C1823" s="95" t="s">
        <v>2584</v>
      </c>
      <c r="D1823" s="96">
        <v>4</v>
      </c>
      <c r="E1823" s="95" t="s">
        <v>6</v>
      </c>
      <c r="F1823" s="97">
        <v>4</v>
      </c>
      <c r="G1823" s="97">
        <v>77</v>
      </c>
      <c r="H1823" s="95"/>
      <c r="I1823" s="95"/>
      <c r="J1823" s="95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F1E6D-532D-4919-AD40-0BE3AE9FA889}">
  <sheetPr codeName="List2">
    <pageSetUpPr fitToPage="1"/>
  </sheetPr>
  <dimension ref="A2:I189"/>
  <sheetViews>
    <sheetView workbookViewId="0">
      <pane ySplit="6" topLeftCell="A7" activePane="bottomLeft" state="frozen"/>
      <selection activeCell="D19" sqref="D19:E20"/>
      <selection pane="bottomLeft" activeCell="B16" sqref="B16"/>
    </sheetView>
  </sheetViews>
  <sheetFormatPr defaultColWidth="9.109375" defaultRowHeight="14.4" x14ac:dyDescent="0.3"/>
  <cols>
    <col min="1" max="1" width="19.44140625" style="2" bestFit="1" customWidth="1"/>
    <col min="2" max="2" width="72" style="2" customWidth="1"/>
    <col min="3" max="3" width="12.44140625" style="10" customWidth="1"/>
    <col min="4" max="4" width="12.44140625" style="3" customWidth="1"/>
    <col min="5" max="5" width="12.44140625" style="17" customWidth="1"/>
    <col min="6" max="6" width="12.44140625" style="3" customWidth="1"/>
    <col min="7" max="7" width="25" customWidth="1"/>
    <col min="8" max="8" width="22.5546875" customWidth="1"/>
  </cols>
  <sheetData>
    <row r="2" spans="1:9" ht="51.6" x14ac:dyDescent="0.3">
      <c r="A2" s="186" t="s">
        <v>1396</v>
      </c>
      <c r="B2" s="187"/>
      <c r="C2" s="187"/>
      <c r="D2" s="187"/>
      <c r="E2" s="187"/>
      <c r="F2" s="187"/>
      <c r="G2" s="187"/>
      <c r="H2" s="187"/>
      <c r="I2" s="56"/>
    </row>
    <row r="3" spans="1:9" ht="16.8" customHeight="1" x14ac:dyDescent="0.3">
      <c r="A3" s="120"/>
      <c r="B3" s="120"/>
      <c r="C3" s="120"/>
      <c r="D3" s="120"/>
      <c r="E3" s="120"/>
      <c r="F3" s="171" t="s">
        <v>3327</v>
      </c>
      <c r="G3" s="171"/>
      <c r="H3" s="171"/>
      <c r="I3" s="56"/>
    </row>
    <row r="4" spans="1:9" ht="15" customHeight="1" thickBot="1" x14ac:dyDescent="0.35">
      <c r="H4" s="12"/>
    </row>
    <row r="5" spans="1:9" s="1" customFormat="1" ht="18" customHeight="1" x14ac:dyDescent="0.3">
      <c r="A5" s="174" t="s">
        <v>1</v>
      </c>
      <c r="B5" s="176" t="s">
        <v>2</v>
      </c>
      <c r="C5" s="178" t="s">
        <v>1548</v>
      </c>
      <c r="D5" s="179"/>
      <c r="E5" s="182" t="s">
        <v>1549</v>
      </c>
      <c r="F5" s="183"/>
      <c r="G5" s="172" t="s">
        <v>3321</v>
      </c>
      <c r="H5" s="167" t="s">
        <v>3322</v>
      </c>
    </row>
    <row r="6" spans="1:9" s="1" customFormat="1" ht="17.25" customHeight="1" thickBot="1" x14ac:dyDescent="0.35">
      <c r="A6" s="175"/>
      <c r="B6" s="177"/>
      <c r="C6" s="180"/>
      <c r="D6" s="181"/>
      <c r="E6" s="184"/>
      <c r="F6" s="185"/>
      <c r="G6" s="173"/>
      <c r="H6" s="168"/>
    </row>
    <row r="7" spans="1:9" s="5" customFormat="1" ht="20.100000000000001" customHeight="1" x14ac:dyDescent="0.3">
      <c r="A7" s="50" t="s">
        <v>1397</v>
      </c>
      <c r="B7" s="51" t="str">
        <f>VLOOKUP(A7&amp;E7,Ceník!$A$2:$G$1296,3,FALSE)</f>
        <v>magnetický držák nožů, 400 mm - černá mat</v>
      </c>
      <c r="C7" s="52">
        <v>1</v>
      </c>
      <c r="D7" s="53" t="s">
        <v>35</v>
      </c>
      <c r="E7" s="59">
        <v>1</v>
      </c>
      <c r="F7" s="53" t="s">
        <v>35</v>
      </c>
      <c r="G7" s="70">
        <f>VLOOKUP(A7&amp;E7,Ceník!$A$2:$G$1296,7,FALSE)</f>
        <v>632</v>
      </c>
      <c r="H7" s="85">
        <f>SUM(G7)*1.21</f>
        <v>764.72</v>
      </c>
    </row>
    <row r="8" spans="1:9" s="5" customFormat="1" ht="20.100000000000001" customHeight="1" x14ac:dyDescent="0.3">
      <c r="A8" s="33" t="s">
        <v>1399</v>
      </c>
      <c r="B8" s="42" t="str">
        <f>VLOOKUP(A8&amp;E8,Ceník!$A$2:$G$1296,3,FALSE)</f>
        <v>magnetický držák nožů, 400 mm - bílá pololesk</v>
      </c>
      <c r="C8" s="23">
        <v>1</v>
      </c>
      <c r="D8" s="34" t="s">
        <v>35</v>
      </c>
      <c r="E8" s="39">
        <v>1</v>
      </c>
      <c r="F8" s="34" t="s">
        <v>35</v>
      </c>
      <c r="G8" s="118">
        <f>VLOOKUP(A8&amp;E8,Ceník!$A$2:$G$1296,7,FALSE)</f>
        <v>650</v>
      </c>
      <c r="H8" s="69">
        <f t="shared" ref="H8:H23" si="0">SUM(G8)*1.21</f>
        <v>786.5</v>
      </c>
    </row>
    <row r="9" spans="1:9" s="5" customFormat="1" ht="20.100000000000001" customHeight="1" x14ac:dyDescent="0.3">
      <c r="A9" s="33" t="s">
        <v>1401</v>
      </c>
      <c r="B9" s="42" t="str">
        <f>VLOOKUP(A9&amp;E9,Ceník!$A$2:$G$1296,3,FALSE)</f>
        <v>držák ručníků dvojitý, 350x120 mm - černá mat</v>
      </c>
      <c r="C9" s="23">
        <v>1</v>
      </c>
      <c r="D9" s="34" t="s">
        <v>35</v>
      </c>
      <c r="E9" s="39">
        <v>1</v>
      </c>
      <c r="F9" s="34" t="s">
        <v>35</v>
      </c>
      <c r="G9" s="118">
        <f>VLOOKUP(A9&amp;E9,Ceník!$A$2:$G$1296,7,FALSE)</f>
        <v>805</v>
      </c>
      <c r="H9" s="69">
        <f t="shared" si="0"/>
        <v>974.05</v>
      </c>
    </row>
    <row r="10" spans="1:9" s="5" customFormat="1" ht="20.100000000000001" customHeight="1" x14ac:dyDescent="0.3">
      <c r="A10" s="33" t="s">
        <v>1403</v>
      </c>
      <c r="B10" s="42" t="str">
        <f>VLOOKUP(A10&amp;E10,Ceník!$A$2:$G$1296,3,FALSE)</f>
        <v>nástěnná police 600 x 250 x 250, pro výplně vnitřní - černá mat</v>
      </c>
      <c r="C10" s="23">
        <v>1</v>
      </c>
      <c r="D10" s="34" t="s">
        <v>35</v>
      </c>
      <c r="E10" s="39">
        <v>1</v>
      </c>
      <c r="F10" s="34" t="s">
        <v>35</v>
      </c>
      <c r="G10" s="118">
        <f>VLOOKUP(A10&amp;E10,Ceník!$A$2:$G$1296,7,FALSE)</f>
        <v>2912</v>
      </c>
      <c r="H10" s="69">
        <f t="shared" si="0"/>
        <v>3523.52</v>
      </c>
    </row>
    <row r="11" spans="1:9" s="5" customFormat="1" ht="20.100000000000001" customHeight="1" x14ac:dyDescent="0.3">
      <c r="A11" s="33" t="s">
        <v>1405</v>
      </c>
      <c r="B11" s="42" t="str">
        <f>VLOOKUP(A11&amp;E11,Ceník!$A$2:$G$1296,3,FALSE)</f>
        <v>nástěnná police 600 x 250 x 250, pro výplně vnitřní - bílá pololesk</v>
      </c>
      <c r="C11" s="23">
        <v>1</v>
      </c>
      <c r="D11" s="34" t="s">
        <v>35</v>
      </c>
      <c r="E11" s="39">
        <v>1</v>
      </c>
      <c r="F11" s="34" t="s">
        <v>35</v>
      </c>
      <c r="G11" s="118">
        <f>VLOOKUP(A11&amp;E11,Ceník!$A$2:$G$1296,7,FALSE)</f>
        <v>3348</v>
      </c>
      <c r="H11" s="69">
        <f t="shared" si="0"/>
        <v>4051.08</v>
      </c>
    </row>
    <row r="12" spans="1:9" s="5" customFormat="1" ht="20.100000000000001" customHeight="1" x14ac:dyDescent="0.3">
      <c r="A12" s="33" t="s">
        <v>1407</v>
      </c>
      <c r="B12" s="42" t="str">
        <f>VLOOKUP(A12&amp;E12,Ceník!$A$2:$G$1296,3,FALSE)</f>
        <v>nástěnná police 800 x 250 x 250, pro výplně vnitřní - černá mat</v>
      </c>
      <c r="C12" s="23">
        <v>1</v>
      </c>
      <c r="D12" s="34" t="s">
        <v>35</v>
      </c>
      <c r="E12" s="39">
        <v>1</v>
      </c>
      <c r="F12" s="34" t="s">
        <v>35</v>
      </c>
      <c r="G12" s="118">
        <f>VLOOKUP(A12&amp;E12,Ceník!$A$2:$G$1296,7,FALSE)</f>
        <v>3091</v>
      </c>
      <c r="H12" s="69">
        <f t="shared" si="0"/>
        <v>3740.1099999999997</v>
      </c>
    </row>
    <row r="13" spans="1:9" s="5" customFormat="1" ht="20.100000000000001" customHeight="1" x14ac:dyDescent="0.3">
      <c r="A13" s="33" t="s">
        <v>1409</v>
      </c>
      <c r="B13" s="42" t="str">
        <f>VLOOKUP(A13&amp;E13,Ceník!$A$2:$G$1296,3,FALSE)</f>
        <v>nástěnná police 800 x 250 x 250, pro výplně vnitřní - bílá pololesk</v>
      </c>
      <c r="C13" s="23">
        <v>1</v>
      </c>
      <c r="D13" s="34" t="s">
        <v>35</v>
      </c>
      <c r="E13" s="39">
        <v>1</v>
      </c>
      <c r="F13" s="34" t="s">
        <v>35</v>
      </c>
      <c r="G13" s="118">
        <f>VLOOKUP(A13&amp;E13,Ceník!$A$2:$G$1296,7,FALSE)</f>
        <v>3555</v>
      </c>
      <c r="H13" s="69">
        <f t="shared" si="0"/>
        <v>4301.55</v>
      </c>
    </row>
    <row r="14" spans="1:9" s="5" customFormat="1" ht="20.100000000000001" customHeight="1" x14ac:dyDescent="0.3">
      <c r="A14" s="33" t="s">
        <v>2724</v>
      </c>
      <c r="B14" s="42" t="str">
        <f>VLOOKUP(A14&amp;E14,Ceník!$A$2:$G$1296,3,FALSE)</f>
        <v>police pod korpus 600x250x350, pro výplň vnitřní- černá mat</v>
      </c>
      <c r="C14" s="23">
        <v>1</v>
      </c>
      <c r="D14" s="34" t="s">
        <v>35</v>
      </c>
      <c r="E14" s="39">
        <v>1</v>
      </c>
      <c r="F14" s="34" t="s">
        <v>35</v>
      </c>
      <c r="G14" s="118">
        <f>VLOOKUP(A14&amp;E14,Ceník!$A$2:$G$1296,7,FALSE)</f>
        <v>2988</v>
      </c>
      <c r="H14" s="69">
        <f t="shared" si="0"/>
        <v>3615.48</v>
      </c>
    </row>
    <row r="15" spans="1:9" s="5" customFormat="1" ht="20.100000000000001" customHeight="1" x14ac:dyDescent="0.3">
      <c r="A15" s="33" t="s">
        <v>2726</v>
      </c>
      <c r="B15" s="42" t="str">
        <f>VLOOKUP(A15&amp;E15,Ceník!$A$2:$G$1296,3,FALSE)</f>
        <v>police pod korpus 900x250x350, pro výplň vnitřní- černá mat</v>
      </c>
      <c r="C15" s="23">
        <v>1</v>
      </c>
      <c r="D15" s="34" t="s">
        <v>35</v>
      </c>
      <c r="E15" s="39">
        <v>1</v>
      </c>
      <c r="F15" s="34" t="s">
        <v>35</v>
      </c>
      <c r="G15" s="118">
        <f>VLOOKUP(A15&amp;E15,Ceník!$A$2:$G$1296,7,FALSE)</f>
        <v>3259</v>
      </c>
      <c r="H15" s="69">
        <f t="shared" si="0"/>
        <v>3943.39</v>
      </c>
    </row>
    <row r="16" spans="1:9" s="5" customFormat="1" ht="20.100000000000001" customHeight="1" x14ac:dyDescent="0.3">
      <c r="A16" s="33" t="s">
        <v>1415</v>
      </c>
      <c r="B16" s="42" t="str">
        <f>VLOOKUP(A16&amp;E16,Ceník!$A$2:$G$1296,3,FALSE)</f>
        <v>policový rám, 350x350 mm - černá mat</v>
      </c>
      <c r="C16" s="23">
        <v>1</v>
      </c>
      <c r="D16" s="34" t="s">
        <v>35</v>
      </c>
      <c r="E16" s="39">
        <v>1</v>
      </c>
      <c r="F16" s="34" t="s">
        <v>35</v>
      </c>
      <c r="G16" s="118">
        <f>VLOOKUP(A16&amp;E16,Ceník!$A$2:$G$1296,7,FALSE)</f>
        <v>1110</v>
      </c>
      <c r="H16" s="69">
        <f t="shared" si="0"/>
        <v>1343.1</v>
      </c>
    </row>
    <row r="17" spans="1:8" s="5" customFormat="1" ht="20.100000000000001" customHeight="1" x14ac:dyDescent="0.3">
      <c r="A17" s="33" t="s">
        <v>1417</v>
      </c>
      <c r="B17" s="42" t="str">
        <f>VLOOKUP(A17&amp;E17,Ceník!$A$2:$G$1296,3,FALSE)</f>
        <v>komínový policový regál, 400 x 1870 x 400 - černá mat</v>
      </c>
      <c r="C17" s="23">
        <v>1</v>
      </c>
      <c r="D17" s="34" t="s">
        <v>35</v>
      </c>
      <c r="E17" s="39">
        <v>1</v>
      </c>
      <c r="F17" s="34" t="s">
        <v>35</v>
      </c>
      <c r="G17" s="118">
        <f>VLOOKUP(A17&amp;E17,Ceník!$A$2:$G$1296,7,FALSE)</f>
        <v>8649</v>
      </c>
      <c r="H17" s="69">
        <f t="shared" si="0"/>
        <v>10465.289999999999</v>
      </c>
    </row>
    <row r="18" spans="1:8" s="5" customFormat="1" ht="20.100000000000001" customHeight="1" x14ac:dyDescent="0.3">
      <c r="A18" s="33" t="s">
        <v>1421</v>
      </c>
      <c r="B18" s="42" t="str">
        <f>VLOOKUP(A18&amp;E18,Ceník!$A$2:$G$1296,3,FALSE)</f>
        <v>konferenční stolek 600x400x600, pro horní výplň vnější - černá mat</v>
      </c>
      <c r="C18" s="23">
        <v>1</v>
      </c>
      <c r="D18" s="34" t="s">
        <v>35</v>
      </c>
      <c r="E18" s="39">
        <v>1</v>
      </c>
      <c r="F18" s="34" t="s">
        <v>35</v>
      </c>
      <c r="G18" s="118">
        <f>VLOOKUP(A18&amp;E18,Ceník!$A$2:$G$1296,7,FALSE)</f>
        <v>3146</v>
      </c>
      <c r="H18" s="69">
        <f t="shared" si="0"/>
        <v>3806.66</v>
      </c>
    </row>
    <row r="19" spans="1:8" s="5" customFormat="1" ht="20.100000000000001" customHeight="1" x14ac:dyDescent="0.3">
      <c r="A19" s="33" t="s">
        <v>1425</v>
      </c>
      <c r="B19" s="42" t="str">
        <f>VLOOKUP(A19&amp;E19,Ceník!$A$2:$G$1296,3,FALSE)</f>
        <v>konferenční stolek 800x450x800, pro horní výplň vnější- černá mat</v>
      </c>
      <c r="C19" s="23">
        <v>1</v>
      </c>
      <c r="D19" s="34" t="s">
        <v>35</v>
      </c>
      <c r="E19" s="39">
        <v>1</v>
      </c>
      <c r="F19" s="34" t="s">
        <v>35</v>
      </c>
      <c r="G19" s="118">
        <f>VLOOKUP(A19&amp;E19,Ceník!$A$2:$G$1296,7,FALSE)</f>
        <v>3510</v>
      </c>
      <c r="H19" s="69">
        <f t="shared" si="0"/>
        <v>4247.0999999999995</v>
      </c>
    </row>
    <row r="20" spans="1:8" s="5" customFormat="1" ht="20.100000000000001" customHeight="1" x14ac:dyDescent="0.3">
      <c r="A20" s="33" t="s">
        <v>1429</v>
      </c>
      <c r="B20" s="42" t="str">
        <f>VLOOKUP(A20&amp;E20,Ceník!$A$2:$G$1296,3,FALSE)</f>
        <v>věšák jednoduchý, šířka 1200 - černá</v>
      </c>
      <c r="C20" s="23">
        <v>1</v>
      </c>
      <c r="D20" s="34" t="s">
        <v>35</v>
      </c>
      <c r="E20" s="39">
        <v>1</v>
      </c>
      <c r="F20" s="34" t="s">
        <v>35</v>
      </c>
      <c r="G20" s="118">
        <f>VLOOKUP(A20&amp;E20,Ceník!$A$2:$G$1296,7,FALSE)</f>
        <v>1571</v>
      </c>
      <c r="H20" s="69">
        <f t="shared" si="0"/>
        <v>1900.9099999999999</v>
      </c>
    </row>
    <row r="21" spans="1:8" s="5" customFormat="1" ht="20.100000000000001" customHeight="1" x14ac:dyDescent="0.3">
      <c r="A21" s="33" t="s">
        <v>1431</v>
      </c>
      <c r="B21" s="42" t="str">
        <f>VLOOKUP(A21&amp;E21,Ceník!$A$2:$G$1296,3,FALSE)</f>
        <v>věšák jednoduchý, šířka 900 - černá</v>
      </c>
      <c r="C21" s="23">
        <v>1</v>
      </c>
      <c r="D21" s="34" t="s">
        <v>35</v>
      </c>
      <c r="E21" s="39">
        <v>1</v>
      </c>
      <c r="F21" s="34" t="s">
        <v>35</v>
      </c>
      <c r="G21" s="118">
        <f>VLOOKUP(A21&amp;E21,Ceník!$A$2:$G$1296,7,FALSE)</f>
        <v>1159</v>
      </c>
      <c r="H21" s="69">
        <f t="shared" si="0"/>
        <v>1402.3899999999999</v>
      </c>
    </row>
    <row r="22" spans="1:8" s="5" customFormat="1" ht="20.100000000000001" customHeight="1" x14ac:dyDescent="0.3">
      <c r="A22" s="33" t="s">
        <v>1433</v>
      </c>
      <c r="B22" s="42" t="str">
        <f>VLOOKUP(A22&amp;E22,Ceník!$A$2:$G$1296,3,FALSE)</f>
        <v>věšák s odkládací plochou, šířka 1200 - černá</v>
      </c>
      <c r="C22" s="23">
        <v>1</v>
      </c>
      <c r="D22" s="34" t="s">
        <v>35</v>
      </c>
      <c r="E22" s="39">
        <v>1</v>
      </c>
      <c r="F22" s="34" t="s">
        <v>35</v>
      </c>
      <c r="G22" s="118">
        <f>VLOOKUP(A22&amp;E22,Ceník!$A$2:$G$1296,7,FALSE)</f>
        <v>4318</v>
      </c>
      <c r="H22" s="69">
        <f t="shared" si="0"/>
        <v>5224.78</v>
      </c>
    </row>
    <row r="23" spans="1:8" s="5" customFormat="1" ht="20.100000000000001" customHeight="1" thickBot="1" x14ac:dyDescent="0.35">
      <c r="A23" s="35" t="s">
        <v>1435</v>
      </c>
      <c r="B23" s="142" t="str">
        <f>VLOOKUP(A23&amp;E23,Ceník!$A$2:$G$1296,3,FALSE)</f>
        <v>věšák s odkládací plochou, šířka 900 - černá</v>
      </c>
      <c r="C23" s="37">
        <v>1</v>
      </c>
      <c r="D23" s="38" t="s">
        <v>35</v>
      </c>
      <c r="E23" s="40">
        <v>1</v>
      </c>
      <c r="F23" s="38" t="s">
        <v>35</v>
      </c>
      <c r="G23" s="144">
        <f>VLOOKUP(A23&amp;E23,Ceník!$A$2:$G$1296,7,FALSE)</f>
        <v>4122</v>
      </c>
      <c r="H23" s="86">
        <f t="shared" si="0"/>
        <v>4987.62</v>
      </c>
    </row>
    <row r="24" spans="1:8" ht="17.399999999999999" x14ac:dyDescent="0.3">
      <c r="H24" s="14"/>
    </row>
    <row r="25" spans="1:8" ht="17.399999999999999" x14ac:dyDescent="0.3">
      <c r="H25" s="14"/>
    </row>
    <row r="26" spans="1:8" ht="17.399999999999999" x14ac:dyDescent="0.3">
      <c r="H26" s="14"/>
    </row>
    <row r="27" spans="1:8" ht="17.399999999999999" x14ac:dyDescent="0.3">
      <c r="H27" s="14"/>
    </row>
    <row r="28" spans="1:8" ht="17.399999999999999" x14ac:dyDescent="0.3">
      <c r="H28" s="14"/>
    </row>
    <row r="29" spans="1:8" ht="17.399999999999999" x14ac:dyDescent="0.3">
      <c r="H29" s="14"/>
    </row>
    <row r="30" spans="1:8" ht="17.399999999999999" x14ac:dyDescent="0.3">
      <c r="H30" s="14"/>
    </row>
    <row r="31" spans="1:8" ht="17.399999999999999" x14ac:dyDescent="0.3">
      <c r="H31" s="14"/>
    </row>
    <row r="32" spans="1:8" ht="17.399999999999999" x14ac:dyDescent="0.3">
      <c r="H32" s="14"/>
    </row>
    <row r="33" spans="8:8" ht="17.399999999999999" x14ac:dyDescent="0.3">
      <c r="H33" s="14"/>
    </row>
    <row r="34" spans="8:8" ht="17.399999999999999" x14ac:dyDescent="0.3">
      <c r="H34" s="14"/>
    </row>
    <row r="35" spans="8:8" ht="17.399999999999999" x14ac:dyDescent="0.3">
      <c r="H35" s="14"/>
    </row>
    <row r="36" spans="8:8" ht="17.399999999999999" x14ac:dyDescent="0.3">
      <c r="H36" s="14"/>
    </row>
    <row r="37" spans="8:8" ht="17.399999999999999" x14ac:dyDescent="0.3">
      <c r="H37" s="14"/>
    </row>
    <row r="38" spans="8:8" ht="17.399999999999999" x14ac:dyDescent="0.3">
      <c r="H38" s="14"/>
    </row>
    <row r="39" spans="8:8" ht="17.399999999999999" x14ac:dyDescent="0.3">
      <c r="H39" s="14"/>
    </row>
    <row r="40" spans="8:8" ht="17.399999999999999" x14ac:dyDescent="0.3">
      <c r="H40" s="14"/>
    </row>
    <row r="41" spans="8:8" ht="17.399999999999999" x14ac:dyDescent="0.3">
      <c r="H41" s="14"/>
    </row>
    <row r="42" spans="8:8" ht="17.399999999999999" x14ac:dyDescent="0.3">
      <c r="H42" s="14"/>
    </row>
    <row r="43" spans="8:8" ht="17.399999999999999" x14ac:dyDescent="0.3">
      <c r="H43" s="14"/>
    </row>
    <row r="44" spans="8:8" ht="17.399999999999999" x14ac:dyDescent="0.3">
      <c r="H44" s="14"/>
    </row>
    <row r="45" spans="8:8" ht="17.399999999999999" x14ac:dyDescent="0.3">
      <c r="H45" s="14"/>
    </row>
    <row r="46" spans="8:8" ht="17.399999999999999" x14ac:dyDescent="0.3">
      <c r="H46" s="14"/>
    </row>
    <row r="47" spans="8:8" ht="17.399999999999999" x14ac:dyDescent="0.3">
      <c r="H47" s="14"/>
    </row>
    <row r="48" spans="8:8" ht="17.399999999999999" x14ac:dyDescent="0.3">
      <c r="H48" s="14"/>
    </row>
    <row r="49" spans="8:8" ht="17.399999999999999" x14ac:dyDescent="0.3">
      <c r="H49" s="14"/>
    </row>
    <row r="50" spans="8:8" ht="17.399999999999999" x14ac:dyDescent="0.3">
      <c r="H50" s="14"/>
    </row>
    <row r="51" spans="8:8" ht="17.399999999999999" x14ac:dyDescent="0.3">
      <c r="H51" s="14"/>
    </row>
    <row r="52" spans="8:8" ht="17.399999999999999" x14ac:dyDescent="0.3">
      <c r="H52" s="14"/>
    </row>
    <row r="53" spans="8:8" ht="17.399999999999999" x14ac:dyDescent="0.3">
      <c r="H53" s="14"/>
    </row>
    <row r="54" spans="8:8" ht="17.399999999999999" x14ac:dyDescent="0.3">
      <c r="H54" s="14"/>
    </row>
    <row r="55" spans="8:8" ht="17.399999999999999" x14ac:dyDescent="0.3">
      <c r="H55" s="14"/>
    </row>
    <row r="56" spans="8:8" ht="17.399999999999999" x14ac:dyDescent="0.3">
      <c r="H56" s="14"/>
    </row>
    <row r="57" spans="8:8" ht="17.399999999999999" x14ac:dyDescent="0.3">
      <c r="H57" s="14"/>
    </row>
    <row r="58" spans="8:8" ht="17.399999999999999" x14ac:dyDescent="0.3">
      <c r="H58" s="14"/>
    </row>
    <row r="59" spans="8:8" ht="17.399999999999999" x14ac:dyDescent="0.3">
      <c r="H59" s="14"/>
    </row>
    <row r="60" spans="8:8" ht="17.399999999999999" x14ac:dyDescent="0.3">
      <c r="H60" s="14"/>
    </row>
    <row r="61" spans="8:8" ht="17.399999999999999" x14ac:dyDescent="0.3">
      <c r="H61" s="14"/>
    </row>
    <row r="62" spans="8:8" ht="17.399999999999999" x14ac:dyDescent="0.3">
      <c r="H62" s="14"/>
    </row>
    <row r="63" spans="8:8" ht="17.399999999999999" x14ac:dyDescent="0.3">
      <c r="H63" s="14"/>
    </row>
    <row r="64" spans="8:8" ht="17.399999999999999" x14ac:dyDescent="0.3">
      <c r="H64" s="14"/>
    </row>
    <row r="65" spans="8:8" ht="17.399999999999999" x14ac:dyDescent="0.3">
      <c r="H65" s="14"/>
    </row>
    <row r="66" spans="8:8" ht="17.399999999999999" x14ac:dyDescent="0.3">
      <c r="H66" s="14"/>
    </row>
    <row r="67" spans="8:8" ht="17.399999999999999" x14ac:dyDescent="0.3">
      <c r="H67" s="14"/>
    </row>
    <row r="68" spans="8:8" ht="17.399999999999999" x14ac:dyDescent="0.3">
      <c r="H68" s="14"/>
    </row>
    <row r="69" spans="8:8" ht="17.399999999999999" x14ac:dyDescent="0.3">
      <c r="H69" s="14"/>
    </row>
    <row r="70" spans="8:8" ht="17.399999999999999" x14ac:dyDescent="0.3">
      <c r="H70" s="14"/>
    </row>
    <row r="71" spans="8:8" ht="17.399999999999999" x14ac:dyDescent="0.3">
      <c r="H71" s="14"/>
    </row>
    <row r="72" spans="8:8" ht="17.399999999999999" x14ac:dyDescent="0.3">
      <c r="H72" s="14"/>
    </row>
    <row r="73" spans="8:8" ht="17.399999999999999" x14ac:dyDescent="0.3">
      <c r="H73" s="14"/>
    </row>
    <row r="74" spans="8:8" ht="17.399999999999999" x14ac:dyDescent="0.3">
      <c r="H74" s="14"/>
    </row>
    <row r="75" spans="8:8" ht="17.399999999999999" x14ac:dyDescent="0.3">
      <c r="H75" s="14"/>
    </row>
    <row r="76" spans="8:8" ht="17.399999999999999" x14ac:dyDescent="0.3">
      <c r="H76" s="14"/>
    </row>
    <row r="77" spans="8:8" ht="17.399999999999999" x14ac:dyDescent="0.3">
      <c r="H77" s="14"/>
    </row>
    <row r="78" spans="8:8" ht="17.399999999999999" x14ac:dyDescent="0.3">
      <c r="H78" s="14"/>
    </row>
    <row r="79" spans="8:8" ht="17.399999999999999" x14ac:dyDescent="0.3">
      <c r="H79" s="14"/>
    </row>
    <row r="80" spans="8:8" ht="17.399999999999999" x14ac:dyDescent="0.3">
      <c r="H80" s="14"/>
    </row>
    <row r="81" spans="8:8" ht="17.399999999999999" x14ac:dyDescent="0.3">
      <c r="H81" s="14"/>
    </row>
    <row r="82" spans="8:8" ht="17.399999999999999" x14ac:dyDescent="0.3">
      <c r="H82" s="14"/>
    </row>
    <row r="83" spans="8:8" ht="17.399999999999999" x14ac:dyDescent="0.3">
      <c r="H83" s="14"/>
    </row>
    <row r="84" spans="8:8" ht="17.399999999999999" x14ac:dyDescent="0.3">
      <c r="H84" s="14"/>
    </row>
    <row r="85" spans="8:8" ht="17.399999999999999" x14ac:dyDescent="0.3">
      <c r="H85" s="14"/>
    </row>
    <row r="86" spans="8:8" ht="17.399999999999999" x14ac:dyDescent="0.3">
      <c r="H86" s="14"/>
    </row>
    <row r="87" spans="8:8" ht="17.399999999999999" x14ac:dyDescent="0.3">
      <c r="H87" s="14"/>
    </row>
    <row r="88" spans="8:8" ht="17.399999999999999" x14ac:dyDescent="0.3">
      <c r="H88" s="14"/>
    </row>
    <row r="89" spans="8:8" ht="17.399999999999999" x14ac:dyDescent="0.3">
      <c r="H89" s="14"/>
    </row>
    <row r="90" spans="8:8" ht="17.399999999999999" x14ac:dyDescent="0.3">
      <c r="H90" s="14"/>
    </row>
    <row r="91" spans="8:8" ht="17.399999999999999" x14ac:dyDescent="0.3">
      <c r="H91" s="14"/>
    </row>
    <row r="92" spans="8:8" ht="17.399999999999999" x14ac:dyDescent="0.3">
      <c r="H92" s="14"/>
    </row>
    <row r="93" spans="8:8" ht="17.399999999999999" x14ac:dyDescent="0.3">
      <c r="H93" s="14"/>
    </row>
    <row r="94" spans="8:8" ht="17.399999999999999" x14ac:dyDescent="0.3">
      <c r="H94" s="14"/>
    </row>
    <row r="95" spans="8:8" ht="17.399999999999999" x14ac:dyDescent="0.3">
      <c r="H95" s="14"/>
    </row>
    <row r="96" spans="8:8" ht="17.399999999999999" x14ac:dyDescent="0.3">
      <c r="H96" s="14"/>
    </row>
    <row r="97" spans="8:8" ht="17.399999999999999" x14ac:dyDescent="0.3">
      <c r="H97" s="14"/>
    </row>
    <row r="98" spans="8:8" ht="17.399999999999999" x14ac:dyDescent="0.3">
      <c r="H98" s="14"/>
    </row>
    <row r="99" spans="8:8" ht="17.399999999999999" x14ac:dyDescent="0.3">
      <c r="H99" s="14"/>
    </row>
    <row r="100" spans="8:8" ht="17.399999999999999" x14ac:dyDescent="0.3">
      <c r="H100" s="14"/>
    </row>
    <row r="101" spans="8:8" ht="17.399999999999999" x14ac:dyDescent="0.3">
      <c r="H101" s="14"/>
    </row>
    <row r="102" spans="8:8" ht="17.399999999999999" x14ac:dyDescent="0.3">
      <c r="H102" s="14"/>
    </row>
    <row r="103" spans="8:8" ht="17.399999999999999" x14ac:dyDescent="0.3">
      <c r="H103" s="14"/>
    </row>
    <row r="104" spans="8:8" ht="17.399999999999999" x14ac:dyDescent="0.3">
      <c r="H104" s="14"/>
    </row>
    <row r="105" spans="8:8" ht="17.399999999999999" x14ac:dyDescent="0.3">
      <c r="H105" s="14"/>
    </row>
    <row r="106" spans="8:8" ht="17.399999999999999" x14ac:dyDescent="0.3">
      <c r="H106" s="14"/>
    </row>
    <row r="107" spans="8:8" ht="17.399999999999999" x14ac:dyDescent="0.3">
      <c r="H107" s="14"/>
    </row>
    <row r="108" spans="8:8" ht="17.399999999999999" x14ac:dyDescent="0.3">
      <c r="H108" s="14"/>
    </row>
    <row r="109" spans="8:8" ht="17.399999999999999" x14ac:dyDescent="0.3">
      <c r="H109" s="14"/>
    </row>
    <row r="110" spans="8:8" ht="17.399999999999999" x14ac:dyDescent="0.3">
      <c r="H110" s="14"/>
    </row>
    <row r="111" spans="8:8" ht="17.399999999999999" x14ac:dyDescent="0.3">
      <c r="H111" s="14"/>
    </row>
    <row r="112" spans="8:8" ht="17.399999999999999" x14ac:dyDescent="0.3">
      <c r="H112" s="14"/>
    </row>
    <row r="113" spans="8:8" ht="17.399999999999999" x14ac:dyDescent="0.3">
      <c r="H113" s="14"/>
    </row>
    <row r="114" spans="8:8" ht="17.399999999999999" x14ac:dyDescent="0.3">
      <c r="H114" s="14"/>
    </row>
    <row r="115" spans="8:8" ht="17.399999999999999" x14ac:dyDescent="0.3">
      <c r="H115" s="14"/>
    </row>
    <row r="116" spans="8:8" ht="17.399999999999999" x14ac:dyDescent="0.3">
      <c r="H116" s="14"/>
    </row>
    <row r="117" spans="8:8" ht="17.399999999999999" x14ac:dyDescent="0.3">
      <c r="H117" s="14"/>
    </row>
    <row r="118" spans="8:8" ht="17.399999999999999" x14ac:dyDescent="0.3">
      <c r="H118" s="14"/>
    </row>
    <row r="119" spans="8:8" ht="17.399999999999999" x14ac:dyDescent="0.3">
      <c r="H119" s="14"/>
    </row>
    <row r="120" spans="8:8" ht="17.399999999999999" x14ac:dyDescent="0.3">
      <c r="H120" s="14"/>
    </row>
    <row r="121" spans="8:8" ht="17.399999999999999" x14ac:dyDescent="0.3">
      <c r="H121" s="14"/>
    </row>
    <row r="122" spans="8:8" ht="17.399999999999999" x14ac:dyDescent="0.3">
      <c r="H122" s="14"/>
    </row>
    <row r="123" spans="8:8" ht="17.399999999999999" x14ac:dyDescent="0.3">
      <c r="H123" s="14"/>
    </row>
    <row r="124" spans="8:8" ht="17.399999999999999" x14ac:dyDescent="0.3">
      <c r="H124" s="14"/>
    </row>
    <row r="125" spans="8:8" ht="17.399999999999999" x14ac:dyDescent="0.3">
      <c r="H125" s="14"/>
    </row>
    <row r="126" spans="8:8" ht="17.399999999999999" x14ac:dyDescent="0.3">
      <c r="H126" s="14"/>
    </row>
    <row r="127" spans="8:8" ht="17.399999999999999" x14ac:dyDescent="0.3">
      <c r="H127" s="14"/>
    </row>
    <row r="128" spans="8:8" ht="17.399999999999999" x14ac:dyDescent="0.3">
      <c r="H128" s="14"/>
    </row>
    <row r="129" spans="8:8" ht="17.399999999999999" x14ac:dyDescent="0.3">
      <c r="H129" s="14"/>
    </row>
    <row r="130" spans="8:8" ht="17.399999999999999" x14ac:dyDescent="0.3">
      <c r="H130" s="14"/>
    </row>
    <row r="131" spans="8:8" ht="17.399999999999999" x14ac:dyDescent="0.3">
      <c r="H131" s="14"/>
    </row>
    <row r="132" spans="8:8" ht="17.399999999999999" x14ac:dyDescent="0.3">
      <c r="H132" s="14"/>
    </row>
    <row r="133" spans="8:8" ht="17.399999999999999" x14ac:dyDescent="0.3">
      <c r="H133" s="14"/>
    </row>
    <row r="134" spans="8:8" ht="17.399999999999999" x14ac:dyDescent="0.3">
      <c r="H134" s="14"/>
    </row>
    <row r="135" spans="8:8" ht="17.399999999999999" x14ac:dyDescent="0.3">
      <c r="H135" s="14"/>
    </row>
    <row r="136" spans="8:8" ht="17.399999999999999" x14ac:dyDescent="0.3">
      <c r="H136" s="14"/>
    </row>
    <row r="137" spans="8:8" ht="17.399999999999999" x14ac:dyDescent="0.3">
      <c r="H137" s="14"/>
    </row>
    <row r="138" spans="8:8" ht="17.399999999999999" x14ac:dyDescent="0.3">
      <c r="H138" s="14"/>
    </row>
    <row r="139" spans="8:8" ht="17.399999999999999" x14ac:dyDescent="0.3">
      <c r="H139" s="14"/>
    </row>
    <row r="140" spans="8:8" ht="17.399999999999999" x14ac:dyDescent="0.3">
      <c r="H140" s="14"/>
    </row>
    <row r="141" spans="8:8" ht="17.399999999999999" x14ac:dyDescent="0.3">
      <c r="H141" s="14"/>
    </row>
    <row r="142" spans="8:8" ht="17.399999999999999" x14ac:dyDescent="0.3">
      <c r="H142" s="14"/>
    </row>
    <row r="143" spans="8:8" ht="17.399999999999999" x14ac:dyDescent="0.3">
      <c r="H143" s="14"/>
    </row>
    <row r="144" spans="8:8" ht="17.399999999999999" x14ac:dyDescent="0.3">
      <c r="H144" s="14"/>
    </row>
    <row r="145" spans="8:8" ht="17.399999999999999" x14ac:dyDescent="0.3">
      <c r="H145" s="14"/>
    </row>
    <row r="146" spans="8:8" ht="17.399999999999999" x14ac:dyDescent="0.3">
      <c r="H146" s="14"/>
    </row>
    <row r="147" spans="8:8" ht="17.399999999999999" x14ac:dyDescent="0.3">
      <c r="H147" s="14"/>
    </row>
    <row r="148" spans="8:8" ht="17.399999999999999" x14ac:dyDescent="0.3">
      <c r="H148" s="14"/>
    </row>
    <row r="149" spans="8:8" ht="17.399999999999999" x14ac:dyDescent="0.3">
      <c r="H149" s="14"/>
    </row>
    <row r="150" spans="8:8" ht="17.399999999999999" x14ac:dyDescent="0.3">
      <c r="H150" s="14"/>
    </row>
    <row r="151" spans="8:8" ht="17.399999999999999" x14ac:dyDescent="0.3">
      <c r="H151" s="14"/>
    </row>
    <row r="152" spans="8:8" ht="17.399999999999999" x14ac:dyDescent="0.3">
      <c r="H152" s="14"/>
    </row>
    <row r="153" spans="8:8" ht="17.399999999999999" x14ac:dyDescent="0.3">
      <c r="H153" s="14"/>
    </row>
    <row r="154" spans="8:8" ht="17.399999999999999" x14ac:dyDescent="0.3">
      <c r="H154" s="14"/>
    </row>
    <row r="155" spans="8:8" ht="17.399999999999999" x14ac:dyDescent="0.3">
      <c r="H155" s="14"/>
    </row>
    <row r="156" spans="8:8" ht="17.399999999999999" x14ac:dyDescent="0.3">
      <c r="H156" s="14"/>
    </row>
    <row r="157" spans="8:8" ht="17.399999999999999" x14ac:dyDescent="0.3">
      <c r="H157" s="14"/>
    </row>
    <row r="158" spans="8:8" ht="17.399999999999999" x14ac:dyDescent="0.3">
      <c r="H158" s="14"/>
    </row>
    <row r="159" spans="8:8" ht="17.399999999999999" x14ac:dyDescent="0.3">
      <c r="H159" s="14"/>
    </row>
    <row r="160" spans="8:8" ht="17.399999999999999" x14ac:dyDescent="0.3">
      <c r="H160" s="14"/>
    </row>
    <row r="161" spans="8:8" ht="17.399999999999999" x14ac:dyDescent="0.3">
      <c r="H161" s="14"/>
    </row>
    <row r="162" spans="8:8" ht="17.399999999999999" x14ac:dyDescent="0.3">
      <c r="H162" s="14"/>
    </row>
    <row r="163" spans="8:8" ht="17.399999999999999" x14ac:dyDescent="0.3">
      <c r="H163" s="14"/>
    </row>
    <row r="164" spans="8:8" ht="17.399999999999999" x14ac:dyDescent="0.3">
      <c r="H164" s="14"/>
    </row>
    <row r="165" spans="8:8" ht="17.399999999999999" x14ac:dyDescent="0.3">
      <c r="H165" s="14"/>
    </row>
    <row r="166" spans="8:8" ht="17.399999999999999" x14ac:dyDescent="0.3">
      <c r="H166" s="14"/>
    </row>
    <row r="167" spans="8:8" ht="17.399999999999999" x14ac:dyDescent="0.3">
      <c r="H167" s="14"/>
    </row>
    <row r="168" spans="8:8" ht="17.399999999999999" x14ac:dyDescent="0.3">
      <c r="H168" s="14"/>
    </row>
    <row r="169" spans="8:8" ht="17.399999999999999" x14ac:dyDescent="0.3">
      <c r="H169" s="14"/>
    </row>
    <row r="170" spans="8:8" ht="17.399999999999999" x14ac:dyDescent="0.3">
      <c r="H170" s="14"/>
    </row>
    <row r="171" spans="8:8" ht="17.399999999999999" x14ac:dyDescent="0.3">
      <c r="H171" s="14"/>
    </row>
    <row r="172" spans="8:8" ht="17.399999999999999" x14ac:dyDescent="0.3">
      <c r="H172" s="14"/>
    </row>
    <row r="173" spans="8:8" ht="17.399999999999999" x14ac:dyDescent="0.3">
      <c r="H173" s="14"/>
    </row>
    <row r="174" spans="8:8" ht="17.399999999999999" x14ac:dyDescent="0.3">
      <c r="H174" s="14"/>
    </row>
    <row r="175" spans="8:8" ht="17.399999999999999" x14ac:dyDescent="0.3">
      <c r="H175" s="14"/>
    </row>
    <row r="176" spans="8:8" ht="17.399999999999999" x14ac:dyDescent="0.3">
      <c r="H176" s="14"/>
    </row>
    <row r="177" spans="8:8" ht="17.399999999999999" x14ac:dyDescent="0.3">
      <c r="H177" s="14"/>
    </row>
    <row r="178" spans="8:8" ht="17.399999999999999" x14ac:dyDescent="0.3">
      <c r="H178" s="14"/>
    </row>
    <row r="179" spans="8:8" ht="17.399999999999999" x14ac:dyDescent="0.3">
      <c r="H179" s="14"/>
    </row>
    <row r="180" spans="8:8" ht="17.399999999999999" x14ac:dyDescent="0.3">
      <c r="H180" s="14"/>
    </row>
    <row r="181" spans="8:8" ht="17.399999999999999" x14ac:dyDescent="0.3">
      <c r="H181" s="14"/>
    </row>
    <row r="182" spans="8:8" ht="17.399999999999999" x14ac:dyDescent="0.3">
      <c r="H182" s="14"/>
    </row>
    <row r="183" spans="8:8" ht="17.399999999999999" x14ac:dyDescent="0.3">
      <c r="H183" s="14"/>
    </row>
    <row r="184" spans="8:8" ht="17.399999999999999" x14ac:dyDescent="0.3">
      <c r="H184" s="14"/>
    </row>
    <row r="185" spans="8:8" ht="17.399999999999999" x14ac:dyDescent="0.3">
      <c r="H185" s="14"/>
    </row>
    <row r="186" spans="8:8" ht="17.399999999999999" x14ac:dyDescent="0.3">
      <c r="H186" s="14"/>
    </row>
    <row r="187" spans="8:8" ht="17.399999999999999" x14ac:dyDescent="0.3">
      <c r="H187" s="14"/>
    </row>
    <row r="188" spans="8:8" ht="17.399999999999999" x14ac:dyDescent="0.3">
      <c r="H188" s="14"/>
    </row>
    <row r="189" spans="8:8" ht="17.399999999999999" x14ac:dyDescent="0.3">
      <c r="H189" s="14"/>
    </row>
  </sheetData>
  <sheetProtection algorithmName="SHA-512" hashValue="eZHB4izDT18YFQM3XilqFNX9spA2XqcbGikowFX+jfiXJ5Gh3UP1qLVq4NZYZ3ZyaQHUZyhm2YZ+REBgA4onyw==" saltValue="X+8SXpgu5IqifSAA4cR3JQ==" spinCount="100000" sheet="1" formatCells="0" formatColumns="0" formatRows="0" insertColumns="0" insertRows="0" sort="0" autoFilter="0"/>
  <autoFilter ref="A5:F6" xr:uid="{2B9F1E6D-532D-4919-AD40-0BE3AE9FA889}">
    <filterColumn colId="2" showButton="0"/>
    <filterColumn colId="4" showButton="0"/>
  </autoFilter>
  <mergeCells count="8">
    <mergeCell ref="H5:H6"/>
    <mergeCell ref="A2:H2"/>
    <mergeCell ref="F3:H3"/>
    <mergeCell ref="G5:G6"/>
    <mergeCell ref="B5:B6"/>
    <mergeCell ref="A5:A6"/>
    <mergeCell ref="C5:D6"/>
    <mergeCell ref="E5:F6"/>
  </mergeCells>
  <pageMargins left="0.11811023622047245" right="0.11811023622047245" top="0.78740157480314965" bottom="0.78740157480314965" header="0.31496062992125984" footer="0.31496062992125984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C5C5F-AE55-4BA1-BAAA-1E1E7E528527}">
  <sheetPr codeName="List3"/>
  <dimension ref="A2:I386"/>
  <sheetViews>
    <sheetView workbookViewId="0">
      <pane ySplit="6" topLeftCell="A7" activePane="bottomLeft" state="frozen"/>
      <selection activeCell="D19" sqref="D19:E20"/>
      <selection pane="bottomLeft" activeCell="A373" sqref="A373:XFD373"/>
    </sheetView>
  </sheetViews>
  <sheetFormatPr defaultColWidth="9.109375" defaultRowHeight="14.4" x14ac:dyDescent="0.3"/>
  <cols>
    <col min="1" max="1" width="19.44140625" style="2" bestFit="1" customWidth="1"/>
    <col min="2" max="2" width="60.109375" style="2" customWidth="1"/>
    <col min="3" max="3" width="13.5546875" style="10" customWidth="1"/>
    <col min="4" max="4" width="14.44140625" style="3" customWidth="1"/>
    <col min="5" max="5" width="15" style="17" customWidth="1"/>
    <col min="6" max="6" width="12.44140625" style="3" customWidth="1"/>
    <col min="7" max="7" width="22.5546875" customWidth="1"/>
    <col min="8" max="8" width="20.33203125" customWidth="1"/>
  </cols>
  <sheetData>
    <row r="2" spans="1:9" ht="51.6" x14ac:dyDescent="0.3">
      <c r="A2" s="186" t="s">
        <v>2550</v>
      </c>
      <c r="B2" s="187"/>
      <c r="C2" s="187"/>
      <c r="D2" s="187"/>
      <c r="E2" s="187"/>
      <c r="F2" s="187"/>
      <c r="G2" s="187"/>
      <c r="H2" s="187"/>
    </row>
    <row r="3" spans="1:9" ht="16.8" customHeight="1" x14ac:dyDescent="0.3">
      <c r="A3" s="120"/>
      <c r="B3" s="120"/>
      <c r="C3" s="120"/>
      <c r="D3" s="120"/>
      <c r="E3" s="120"/>
      <c r="F3" s="171" t="s">
        <v>3327</v>
      </c>
      <c r="G3" s="171"/>
      <c r="H3" s="171"/>
      <c r="I3" s="56"/>
    </row>
    <row r="4" spans="1:9" s="1" customFormat="1" ht="18.600000000000001" thickBot="1" x14ac:dyDescent="0.35">
      <c r="A4" s="11"/>
      <c r="B4" s="11"/>
      <c r="C4" s="19"/>
      <c r="D4" s="18"/>
      <c r="E4" s="21"/>
      <c r="F4" s="18"/>
      <c r="G4" s="12"/>
    </row>
    <row r="5" spans="1:9" s="1" customFormat="1" ht="18" customHeight="1" x14ac:dyDescent="0.3">
      <c r="A5" s="196" t="s">
        <v>1</v>
      </c>
      <c r="B5" s="190" t="s">
        <v>2</v>
      </c>
      <c r="C5" s="198" t="s">
        <v>1548</v>
      </c>
      <c r="D5" s="193"/>
      <c r="E5" s="194" t="s">
        <v>1549</v>
      </c>
      <c r="F5" s="195"/>
      <c r="G5" s="189" t="s">
        <v>3321</v>
      </c>
      <c r="H5" s="172" t="s">
        <v>3322</v>
      </c>
    </row>
    <row r="6" spans="1:9" s="1" customFormat="1" ht="21.6" customHeight="1" thickBot="1" x14ac:dyDescent="0.35">
      <c r="A6" s="197"/>
      <c r="B6" s="175"/>
      <c r="C6" s="199"/>
      <c r="D6" s="181"/>
      <c r="E6" s="184"/>
      <c r="F6" s="185"/>
      <c r="G6" s="173"/>
      <c r="H6" s="173"/>
    </row>
    <row r="7" spans="1:9" s="1" customFormat="1" ht="17.25" customHeight="1" x14ac:dyDescent="0.3">
      <c r="A7" s="54" t="s">
        <v>3051</v>
      </c>
      <c r="B7" s="50" t="str">
        <f>VLOOKUP(A7&amp;E7,Ceník!$A$2:$G$1296,3,FALSE)</f>
        <v>Sokl - 80mm - bílá lesk 2m</v>
      </c>
      <c r="C7" s="145">
        <v>2</v>
      </c>
      <c r="D7" s="60" t="s">
        <v>6</v>
      </c>
      <c r="E7" s="59">
        <v>2</v>
      </c>
      <c r="F7" s="53" t="s">
        <v>6</v>
      </c>
      <c r="G7" s="118">
        <f>VLOOKUP(A7&amp;E7,Ceník!$A$2:$G$1296,7,FALSE)</f>
        <v>161</v>
      </c>
      <c r="H7" s="118">
        <f>SUM(G7)*1.21</f>
        <v>194.81</v>
      </c>
    </row>
    <row r="8" spans="1:9" ht="17.399999999999999" x14ac:dyDescent="0.3">
      <c r="A8" s="47" t="s">
        <v>1122</v>
      </c>
      <c r="B8" s="41" t="str">
        <f>VLOOKUP(A8&amp;E8,Ceník!$A$2:$G$1296,3,FALSE)</f>
        <v>Sokl - 80mm - bílá lesk</v>
      </c>
      <c r="C8" s="138">
        <v>4</v>
      </c>
      <c r="D8" s="119" t="s">
        <v>6</v>
      </c>
      <c r="E8" s="45">
        <f>C8</f>
        <v>4</v>
      </c>
      <c r="F8" s="44" t="s">
        <v>6</v>
      </c>
      <c r="G8" s="118">
        <f>VLOOKUP(A8&amp;E8,Ceník!$A$2:$G$1296,7,FALSE)</f>
        <v>149</v>
      </c>
      <c r="H8" s="68">
        <f t="shared" ref="H8:H71" si="0">SUM(G8)*1.21</f>
        <v>180.29</v>
      </c>
    </row>
    <row r="9" spans="1:9" ht="17.399999999999999" x14ac:dyDescent="0.3">
      <c r="A9" s="48" t="s">
        <v>1122</v>
      </c>
      <c r="B9" s="41" t="str">
        <f>VLOOKUP(A9&amp;E9,Ceník!$A$2:$G$1296,3,FALSE)</f>
        <v>Sokl - 80mm - bílá lesk</v>
      </c>
      <c r="C9" s="81">
        <v>4</v>
      </c>
      <c r="D9" s="57" t="s">
        <v>6</v>
      </c>
      <c r="E9" s="39">
        <v>68</v>
      </c>
      <c r="F9" s="34" t="s">
        <v>6</v>
      </c>
      <c r="G9" s="68">
        <f>VLOOKUP(A9&amp;E9,Ceník!$A$2:$G$1296,7,FALSE)</f>
        <v>142</v>
      </c>
      <c r="H9" s="68">
        <f t="shared" si="0"/>
        <v>171.82</v>
      </c>
    </row>
    <row r="10" spans="1:9" ht="17.399999999999999" x14ac:dyDescent="0.3">
      <c r="A10" s="48" t="s">
        <v>3063</v>
      </c>
      <c r="B10" s="41" t="str">
        <f>VLOOKUP(A10&amp;E10,Ceník!$A$2:$G$1296,3,FALSE)</f>
        <v>Sokl - 80mm - hliník broušený 2m</v>
      </c>
      <c r="C10" s="81">
        <v>2</v>
      </c>
      <c r="D10" s="57" t="s">
        <v>6</v>
      </c>
      <c r="E10" s="39">
        <v>2</v>
      </c>
      <c r="F10" s="34" t="s">
        <v>6</v>
      </c>
      <c r="G10" s="68">
        <f>VLOOKUP(A10&amp;E10,Ceník!$A$2:$G$1296,7,FALSE)</f>
        <v>124</v>
      </c>
      <c r="H10" s="68">
        <f t="shared" si="0"/>
        <v>150.04</v>
      </c>
    </row>
    <row r="11" spans="1:9" ht="17.399999999999999" x14ac:dyDescent="0.3">
      <c r="A11" s="48" t="s">
        <v>1124</v>
      </c>
      <c r="B11" s="41" t="str">
        <f>VLOOKUP(A11&amp;E11,Ceník!$A$2:$G$1296,3,FALSE)</f>
        <v>Sokl - 80mm - hliník broušený</v>
      </c>
      <c r="C11" s="81">
        <v>4</v>
      </c>
      <c r="D11" s="57" t="s">
        <v>6</v>
      </c>
      <c r="E11" s="39">
        <f>C11</f>
        <v>4</v>
      </c>
      <c r="F11" s="34" t="s">
        <v>6</v>
      </c>
      <c r="G11" s="68">
        <f>VLOOKUP(A11&amp;E11,Ceník!$A$2:$G$1296,7,FALSE)</f>
        <v>115</v>
      </c>
      <c r="H11" s="68">
        <f t="shared" si="0"/>
        <v>139.15</v>
      </c>
    </row>
    <row r="12" spans="1:9" ht="17.399999999999999" x14ac:dyDescent="0.3">
      <c r="A12" s="48" t="s">
        <v>1124</v>
      </c>
      <c r="B12" s="41" t="str">
        <f>VLOOKUP(A12&amp;E12,Ceník!$A$2:$G$1296,3,FALSE)</f>
        <v>Sokl - 80mm - hliník broušený</v>
      </c>
      <c r="C12" s="81">
        <v>4</v>
      </c>
      <c r="D12" s="57" t="s">
        <v>6</v>
      </c>
      <c r="E12" s="39">
        <v>68</v>
      </c>
      <c r="F12" s="34" t="s">
        <v>6</v>
      </c>
      <c r="G12" s="68">
        <f>VLOOKUP(A12&amp;E12,Ceník!$A$2:$G$1296,7,FALSE)</f>
        <v>109</v>
      </c>
      <c r="H12" s="68">
        <f t="shared" si="0"/>
        <v>131.88999999999999</v>
      </c>
    </row>
    <row r="13" spans="1:9" ht="17.399999999999999" x14ac:dyDescent="0.3">
      <c r="A13" s="48" t="s">
        <v>2999</v>
      </c>
      <c r="B13" s="41" t="str">
        <f>VLOOKUP(A13&amp;E13,Ceník!$A$2:$G$1296,3,FALSE)</f>
        <v>Sokl - 80mm - nerez broušený 2m</v>
      </c>
      <c r="C13" s="81">
        <v>2</v>
      </c>
      <c r="D13" s="57" t="s">
        <v>6</v>
      </c>
      <c r="E13" s="39">
        <v>2</v>
      </c>
      <c r="F13" s="34" t="s">
        <v>6</v>
      </c>
      <c r="G13" s="68">
        <f>VLOOKUP(A13&amp;E13,Ceník!$A$2:$G$1296,7,FALSE)</f>
        <v>161</v>
      </c>
      <c r="H13" s="68">
        <f t="shared" si="0"/>
        <v>194.81</v>
      </c>
    </row>
    <row r="14" spans="1:9" ht="17.399999999999999" x14ac:dyDescent="0.3">
      <c r="A14" s="48" t="s">
        <v>1126</v>
      </c>
      <c r="B14" s="41" t="str">
        <f>VLOOKUP(A14&amp;E14,Ceník!$A$2:$G$1296,3,FALSE)</f>
        <v>Sokl - 80mm - nerez broušený</v>
      </c>
      <c r="C14" s="81">
        <v>4</v>
      </c>
      <c r="D14" s="57" t="s">
        <v>6</v>
      </c>
      <c r="E14" s="39">
        <f>C14</f>
        <v>4</v>
      </c>
      <c r="F14" s="34" t="s">
        <v>6</v>
      </c>
      <c r="G14" s="68">
        <f>VLOOKUP(A14&amp;E14,Ceník!$A$2:$G$1296,7,FALSE)</f>
        <v>149</v>
      </c>
      <c r="H14" s="68">
        <f t="shared" si="0"/>
        <v>180.29</v>
      </c>
    </row>
    <row r="15" spans="1:9" ht="17.399999999999999" x14ac:dyDescent="0.3">
      <c r="A15" s="48" t="s">
        <v>1126</v>
      </c>
      <c r="B15" s="41" t="str">
        <f>VLOOKUP(A15&amp;E15,Ceník!$A$2:$G$1296,3,FALSE)</f>
        <v>Sokl - 80mm - nerez broušený</v>
      </c>
      <c r="C15" s="81">
        <v>4</v>
      </c>
      <c r="D15" s="57" t="s">
        <v>6</v>
      </c>
      <c r="E15" s="39">
        <v>68</v>
      </c>
      <c r="F15" s="34" t="s">
        <v>6</v>
      </c>
      <c r="G15" s="68">
        <f>VLOOKUP(A15&amp;E15,Ceník!$A$2:$G$1296,7,FALSE)</f>
        <v>142</v>
      </c>
      <c r="H15" s="68">
        <f t="shared" si="0"/>
        <v>171.82</v>
      </c>
    </row>
    <row r="16" spans="1:9" s="5" customFormat="1" ht="20.100000000000001" customHeight="1" x14ac:dyDescent="0.3">
      <c r="A16" s="48" t="s">
        <v>481</v>
      </c>
      <c r="B16" s="41" t="str">
        <f>VLOOKUP(A16&amp;E16,Ceník!$A$2:$G$1296,3,FALSE)</f>
        <v>ostrý vnitřní /vnější roh 90° - bílý</v>
      </c>
      <c r="C16" s="81">
        <v>1</v>
      </c>
      <c r="D16" s="57" t="s">
        <v>35</v>
      </c>
      <c r="E16" s="39">
        <f t="shared" ref="E16:E69" si="1">C16</f>
        <v>1</v>
      </c>
      <c r="F16" s="34" t="s">
        <v>35</v>
      </c>
      <c r="G16" s="68">
        <f>VLOOKUP(A16&amp;E16,Ceník!$A$2:$G$1296,7,FALSE)</f>
        <v>42</v>
      </c>
      <c r="H16" s="68">
        <f t="shared" si="0"/>
        <v>50.82</v>
      </c>
    </row>
    <row r="17" spans="1:8" s="5" customFormat="1" ht="20.100000000000001" customHeight="1" x14ac:dyDescent="0.3">
      <c r="A17" s="48" t="s">
        <v>483</v>
      </c>
      <c r="B17" s="41" t="str">
        <f>VLOOKUP(A17&amp;E17,Ceník!$A$2:$G$1296,3,FALSE)</f>
        <v>ostrý vnitřní /vnější roh 90° - hliník broušený</v>
      </c>
      <c r="C17" s="81">
        <v>1</v>
      </c>
      <c r="D17" s="57" t="s">
        <v>35</v>
      </c>
      <c r="E17" s="39">
        <f t="shared" si="1"/>
        <v>1</v>
      </c>
      <c r="F17" s="34" t="s">
        <v>35</v>
      </c>
      <c r="G17" s="68">
        <f>VLOOKUP(A17&amp;E17,Ceník!$A$2:$G$1296,7,FALSE)</f>
        <v>42</v>
      </c>
      <c r="H17" s="68">
        <f t="shared" si="0"/>
        <v>50.82</v>
      </c>
    </row>
    <row r="18" spans="1:8" s="5" customFormat="1" ht="20.100000000000001" customHeight="1" x14ac:dyDescent="0.3">
      <c r="A18" s="48" t="s">
        <v>485</v>
      </c>
      <c r="B18" s="41" t="str">
        <f>VLOOKUP(A18&amp;E18,Ceník!$A$2:$G$1296,3,FALSE)</f>
        <v>ostrý vnitřní /vnější roh 90° - nerez broušený</v>
      </c>
      <c r="C18" s="81">
        <v>1</v>
      </c>
      <c r="D18" s="57" t="s">
        <v>35</v>
      </c>
      <c r="E18" s="39">
        <f t="shared" si="1"/>
        <v>1</v>
      </c>
      <c r="F18" s="34" t="s">
        <v>35</v>
      </c>
      <c r="G18" s="68">
        <f>VLOOKUP(A18&amp;E18,Ceník!$A$2:$G$1296,7,FALSE)</f>
        <v>42</v>
      </c>
      <c r="H18" s="68">
        <f t="shared" si="0"/>
        <v>50.82</v>
      </c>
    </row>
    <row r="19" spans="1:8" s="5" customFormat="1" ht="20.100000000000001" customHeight="1" x14ac:dyDescent="0.3">
      <c r="A19" s="48" t="s">
        <v>2986</v>
      </c>
      <c r="B19" s="41" t="str">
        <f>VLOOKUP(A19&amp;E19,Ceník!$A$2:$G$1296,3,FALSE)</f>
        <v>spojka 80mm - bílá</v>
      </c>
      <c r="C19" s="81">
        <v>1</v>
      </c>
      <c r="D19" s="57" t="s">
        <v>35</v>
      </c>
      <c r="E19" s="39">
        <f t="shared" ref="E19:E21" si="2">C19</f>
        <v>1</v>
      </c>
      <c r="F19" s="34" t="s">
        <v>35</v>
      </c>
      <c r="G19" s="68">
        <f>VLOOKUP(A19&amp;E19,Ceník!$A$2:$G$1296,7,FALSE)</f>
        <v>42</v>
      </c>
      <c r="H19" s="68">
        <f t="shared" si="0"/>
        <v>50.82</v>
      </c>
    </row>
    <row r="20" spans="1:8" s="5" customFormat="1" ht="20.100000000000001" customHeight="1" x14ac:dyDescent="0.3">
      <c r="A20" s="48" t="s">
        <v>2984</v>
      </c>
      <c r="B20" s="41" t="str">
        <f>VLOOKUP(A20&amp;E20,Ceník!$A$2:$G$1296,3,FALSE)</f>
        <v>spojka 80mm - hliník broušený</v>
      </c>
      <c r="C20" s="81">
        <v>1</v>
      </c>
      <c r="D20" s="57" t="s">
        <v>35</v>
      </c>
      <c r="E20" s="39">
        <f t="shared" si="2"/>
        <v>1</v>
      </c>
      <c r="F20" s="34" t="s">
        <v>35</v>
      </c>
      <c r="G20" s="68">
        <f>VLOOKUP(A20&amp;E20,Ceník!$A$2:$G$1296,7,FALSE)</f>
        <v>42</v>
      </c>
      <c r="H20" s="68">
        <f t="shared" si="0"/>
        <v>50.82</v>
      </c>
    </row>
    <row r="21" spans="1:8" s="5" customFormat="1" ht="20.100000000000001" customHeight="1" x14ac:dyDescent="0.3">
      <c r="A21" s="48" t="s">
        <v>2985</v>
      </c>
      <c r="B21" s="41" t="str">
        <f>VLOOKUP(A21&amp;E21,Ceník!$A$2:$G$1296,3,FALSE)</f>
        <v>spojka 80mm - nerez broušený</v>
      </c>
      <c r="C21" s="81">
        <v>1</v>
      </c>
      <c r="D21" s="57" t="s">
        <v>35</v>
      </c>
      <c r="E21" s="39">
        <f t="shared" si="2"/>
        <v>1</v>
      </c>
      <c r="F21" s="34" t="s">
        <v>35</v>
      </c>
      <c r="G21" s="68">
        <f>VLOOKUP(A21&amp;E21,Ceník!$A$2:$G$1296,7,FALSE)</f>
        <v>42</v>
      </c>
      <c r="H21" s="68">
        <f t="shared" si="0"/>
        <v>50.82</v>
      </c>
    </row>
    <row r="22" spans="1:8" ht="17.399999999999999" x14ac:dyDescent="0.3">
      <c r="A22" s="48" t="s">
        <v>1232</v>
      </c>
      <c r="B22" s="41" t="str">
        <f>VLOOKUP(A22&amp;E22,Ceník!$A$2:$G$1296,3,FALSE)</f>
        <v>rektifikační noha 80 mm - 2-dílná</v>
      </c>
      <c r="C22" s="81">
        <v>1</v>
      </c>
      <c r="D22" s="57" t="s">
        <v>35</v>
      </c>
      <c r="E22" s="39">
        <f>C22</f>
        <v>1</v>
      </c>
      <c r="F22" s="34" t="s">
        <v>35</v>
      </c>
      <c r="G22" s="68">
        <f>VLOOKUP(A22&amp;E22,Ceník!$A$2:$G$1296,7,FALSE)</f>
        <v>8</v>
      </c>
      <c r="H22" s="68">
        <f t="shared" si="0"/>
        <v>9.68</v>
      </c>
    </row>
    <row r="23" spans="1:8" ht="17.399999999999999" x14ac:dyDescent="0.3">
      <c r="A23" s="48" t="s">
        <v>3319</v>
      </c>
      <c r="B23" s="41" t="str">
        <f>VLOOKUP(A23&amp;E23,Ceník!$A$2:$G$1296,3,FALSE)</f>
        <v>Sokl - 100 mm - bez dekorové folie</v>
      </c>
      <c r="C23" s="81">
        <v>4</v>
      </c>
      <c r="D23" s="57" t="s">
        <v>6</v>
      </c>
      <c r="E23" s="39">
        <f t="shared" ref="E23" si="3">C23</f>
        <v>4</v>
      </c>
      <c r="F23" s="34" t="s">
        <v>6</v>
      </c>
      <c r="G23" s="68">
        <f>VLOOKUP(A23&amp;E23,Ceník!$A$2:$G$1296,7,FALSE)</f>
        <v>73</v>
      </c>
      <c r="H23" s="68">
        <f t="shared" si="0"/>
        <v>88.33</v>
      </c>
    </row>
    <row r="24" spans="1:8" ht="17.399999999999999" x14ac:dyDescent="0.3">
      <c r="A24" s="48" t="s">
        <v>1130</v>
      </c>
      <c r="B24" s="41" t="str">
        <f>VLOOKUP(A24&amp;E24,Ceník!$A$2:$G$1296,3,FALSE)</f>
        <v>Sokl - 100 mm - bez dekorové folie</v>
      </c>
      <c r="C24" s="81">
        <v>4</v>
      </c>
      <c r="D24" s="57" t="s">
        <v>6</v>
      </c>
      <c r="E24" s="39">
        <v>60</v>
      </c>
      <c r="F24" s="34" t="s">
        <v>6</v>
      </c>
      <c r="G24" s="68">
        <f>VLOOKUP(A24&amp;E24,Ceník!$A$2:$G$1296,7,FALSE)</f>
        <v>68</v>
      </c>
      <c r="H24" s="68">
        <f t="shared" si="0"/>
        <v>82.28</v>
      </c>
    </row>
    <row r="25" spans="1:8" ht="17.399999999999999" x14ac:dyDescent="0.3">
      <c r="A25" s="48" t="s">
        <v>3066</v>
      </c>
      <c r="B25" s="41" t="str">
        <f>VLOOKUP(A25&amp;E25,Ceník!$A$2:$G$1296,3,FALSE)</f>
        <v>Sokl plastový - 100 mm - hliník natural 2m</v>
      </c>
      <c r="C25" s="81">
        <v>2</v>
      </c>
      <c r="D25" s="57" t="s">
        <v>6</v>
      </c>
      <c r="E25" s="39">
        <v>2</v>
      </c>
      <c r="F25" s="34" t="s">
        <v>6</v>
      </c>
      <c r="G25" s="68">
        <f>VLOOKUP(A25&amp;E25,Ceník!$A$2:$G$1296,7,FALSE)</f>
        <v>127</v>
      </c>
      <c r="H25" s="68">
        <f t="shared" si="0"/>
        <v>153.66999999999999</v>
      </c>
    </row>
    <row r="26" spans="1:8" ht="17.399999999999999" x14ac:dyDescent="0.3">
      <c r="A26" s="48" t="s">
        <v>1168</v>
      </c>
      <c r="B26" s="41" t="str">
        <f>VLOOKUP(A26&amp;E26,Ceník!$A$2:$G$1296,3,FALSE)</f>
        <v>Sokl plastový - 100 mm - hliník natural</v>
      </c>
      <c r="C26" s="81">
        <v>4</v>
      </c>
      <c r="D26" s="57" t="s">
        <v>6</v>
      </c>
      <c r="E26" s="39">
        <f>C26</f>
        <v>4</v>
      </c>
      <c r="F26" s="34" t="s">
        <v>6</v>
      </c>
      <c r="G26" s="68">
        <f>VLOOKUP(A26&amp;E26,Ceník!$A$2:$G$1296,7,FALSE)</f>
        <v>118</v>
      </c>
      <c r="H26" s="68">
        <f t="shared" si="0"/>
        <v>142.78</v>
      </c>
    </row>
    <row r="27" spans="1:8" ht="17.399999999999999" x14ac:dyDescent="0.3">
      <c r="A27" s="48" t="s">
        <v>1168</v>
      </c>
      <c r="B27" s="41" t="str">
        <f>VLOOKUP(A27&amp;E27,Ceník!$A$2:$G$1296,3,FALSE)</f>
        <v>Sokl plastový - 100 mm - hliník natural</v>
      </c>
      <c r="C27" s="81">
        <v>4</v>
      </c>
      <c r="D27" s="57" t="s">
        <v>6</v>
      </c>
      <c r="E27" s="39">
        <v>60</v>
      </c>
      <c r="F27" s="34" t="s">
        <v>6</v>
      </c>
      <c r="G27" s="68">
        <f>VLOOKUP(A27&amp;E27,Ceník!$A$2:$G$1296,7,FALSE)</f>
        <v>107</v>
      </c>
      <c r="H27" s="68">
        <f t="shared" si="0"/>
        <v>129.47</v>
      </c>
    </row>
    <row r="28" spans="1:8" s="5" customFormat="1" ht="20.100000000000001" customHeight="1" x14ac:dyDescent="0.3">
      <c r="A28" s="48" t="s">
        <v>3044</v>
      </c>
      <c r="B28" s="41" t="str">
        <f>VLOOKUP(A28&amp;E28,Ceník!$A$2:$G$1296,3,FALSE)</f>
        <v>Sokl - 100 mm - hliník broušený 2m</v>
      </c>
      <c r="C28" s="81">
        <v>2</v>
      </c>
      <c r="D28" s="57" t="s">
        <v>6</v>
      </c>
      <c r="E28" s="39">
        <v>2</v>
      </c>
      <c r="F28" s="34" t="s">
        <v>6</v>
      </c>
      <c r="G28" s="68">
        <f>VLOOKUP(A28&amp;E28,Ceník!$A$2:$G$1296,7,FALSE)</f>
        <v>137</v>
      </c>
      <c r="H28" s="68">
        <f t="shared" si="0"/>
        <v>165.76999999999998</v>
      </c>
    </row>
    <row r="29" spans="1:8" s="5" customFormat="1" ht="20.100000000000001" customHeight="1" x14ac:dyDescent="0.3">
      <c r="A29" s="48" t="s">
        <v>493</v>
      </c>
      <c r="B29" s="41" t="str">
        <f>VLOOKUP(A29&amp;E29,Ceník!$A$2:$G$1296,3,FALSE)</f>
        <v>Sokl - 100 mm - hliník broušený</v>
      </c>
      <c r="C29" s="81">
        <v>4</v>
      </c>
      <c r="D29" s="57" t="s">
        <v>6</v>
      </c>
      <c r="E29" s="39">
        <f>C29</f>
        <v>4</v>
      </c>
      <c r="F29" s="34" t="s">
        <v>6</v>
      </c>
      <c r="G29" s="68">
        <f>VLOOKUP(A29&amp;E29,Ceník!$A$2:$G$1296,7,FALSE)</f>
        <v>127</v>
      </c>
      <c r="H29" s="68">
        <f t="shared" si="0"/>
        <v>153.66999999999999</v>
      </c>
    </row>
    <row r="30" spans="1:8" s="5" customFormat="1" ht="20.100000000000001" customHeight="1" x14ac:dyDescent="0.3">
      <c r="A30" s="48" t="s">
        <v>493</v>
      </c>
      <c r="B30" s="41" t="str">
        <f>VLOOKUP(A30&amp;E30,Ceník!$A$2:$G$1296,3,FALSE)</f>
        <v>Sokl - 100 mm - hliník broušený</v>
      </c>
      <c r="C30" s="81">
        <v>4</v>
      </c>
      <c r="D30" s="57" t="s">
        <v>6</v>
      </c>
      <c r="E30" s="39">
        <v>60</v>
      </c>
      <c r="F30" s="34" t="s">
        <v>6</v>
      </c>
      <c r="G30" s="68">
        <f>VLOOKUP(A30&amp;E30,Ceník!$A$2:$G$1296,7,FALSE)</f>
        <v>121</v>
      </c>
      <c r="H30" s="68">
        <f t="shared" si="0"/>
        <v>146.41</v>
      </c>
    </row>
    <row r="31" spans="1:8" ht="17.399999999999999" x14ac:dyDescent="0.3">
      <c r="A31" s="48" t="s">
        <v>3039</v>
      </c>
      <c r="B31" s="41" t="str">
        <f>VLOOKUP(A31&amp;E31,Ceník!$A$2:$G$1296,3,FALSE)</f>
        <v>Sokl - 100 mm - nerez broušený 2m</v>
      </c>
      <c r="C31" s="81">
        <v>2</v>
      </c>
      <c r="D31" s="57" t="s">
        <v>6</v>
      </c>
      <c r="E31" s="39">
        <v>2</v>
      </c>
      <c r="F31" s="34" t="s">
        <v>6</v>
      </c>
      <c r="G31" s="68">
        <f>VLOOKUP(A31&amp;E31,Ceník!$A$2:$G$1296,7,FALSE)</f>
        <v>172</v>
      </c>
      <c r="H31" s="68">
        <f t="shared" si="0"/>
        <v>208.12</v>
      </c>
    </row>
    <row r="32" spans="1:8" ht="17.399999999999999" x14ac:dyDescent="0.3">
      <c r="A32" s="48" t="s">
        <v>591</v>
      </c>
      <c r="B32" s="41" t="str">
        <f>VLOOKUP(A32&amp;E32,Ceník!$A$2:$G$1296,3,FALSE)</f>
        <v>Sokl - 100 mm - nerez broušený</v>
      </c>
      <c r="C32" s="81">
        <v>4</v>
      </c>
      <c r="D32" s="57" t="s">
        <v>6</v>
      </c>
      <c r="E32" s="39">
        <f>C32</f>
        <v>4</v>
      </c>
      <c r="F32" s="34" t="s">
        <v>6</v>
      </c>
      <c r="G32" s="68">
        <f>VLOOKUP(A32&amp;E32,Ceník!$A$2:$G$1296,7,FALSE)</f>
        <v>159</v>
      </c>
      <c r="H32" s="68">
        <f t="shared" si="0"/>
        <v>192.39</v>
      </c>
    </row>
    <row r="33" spans="1:8" ht="17.399999999999999" x14ac:dyDescent="0.3">
      <c r="A33" s="48" t="s">
        <v>591</v>
      </c>
      <c r="B33" s="41" t="str">
        <f>VLOOKUP(A33&amp;E33,Ceník!$A$2:$G$1296,3,FALSE)</f>
        <v>Sokl - 100 mm - nerez broušený</v>
      </c>
      <c r="C33" s="81">
        <v>4</v>
      </c>
      <c r="D33" s="57" t="s">
        <v>6</v>
      </c>
      <c r="E33" s="39">
        <v>60</v>
      </c>
      <c r="F33" s="34" t="s">
        <v>6</v>
      </c>
      <c r="G33" s="68">
        <f>VLOOKUP(A33&amp;E33,Ceník!$A$2:$G$1296,7,FALSE)</f>
        <v>152</v>
      </c>
      <c r="H33" s="68">
        <f t="shared" si="0"/>
        <v>183.92</v>
      </c>
    </row>
    <row r="34" spans="1:8" ht="17.399999999999999" x14ac:dyDescent="0.3">
      <c r="A34" s="48" t="s">
        <v>3059</v>
      </c>
      <c r="B34" s="41" t="str">
        <f>VLOOKUP(A34&amp;E34,Ceník!$A$2:$G$1296,3,FALSE)</f>
        <v>Sokl - 100 mm - černá mat 2m</v>
      </c>
      <c r="C34" s="81">
        <v>2</v>
      </c>
      <c r="D34" s="57" t="s">
        <v>6</v>
      </c>
      <c r="E34" s="39">
        <v>2</v>
      </c>
      <c r="F34" s="34" t="s">
        <v>6</v>
      </c>
      <c r="G34" s="68">
        <f>VLOOKUP(A34&amp;E34,Ceník!$A$2:$G$1296,7,FALSE)</f>
        <v>137</v>
      </c>
      <c r="H34" s="68">
        <f t="shared" si="0"/>
        <v>165.76999999999998</v>
      </c>
    </row>
    <row r="35" spans="1:8" ht="17.399999999999999" x14ac:dyDescent="0.3">
      <c r="A35" s="48" t="s">
        <v>1132</v>
      </c>
      <c r="B35" s="41" t="str">
        <f>VLOOKUP(A35&amp;E35,Ceník!$A$2:$G$1296,3,FALSE)</f>
        <v>Sokl - 100 mm - černá mat</v>
      </c>
      <c r="C35" s="81">
        <v>4</v>
      </c>
      <c r="D35" s="57" t="s">
        <v>6</v>
      </c>
      <c r="E35" s="39">
        <f>C35</f>
        <v>4</v>
      </c>
      <c r="F35" s="34" t="s">
        <v>6</v>
      </c>
      <c r="G35" s="68">
        <f>VLOOKUP(A35&amp;E35,Ceník!$A$2:$G$1296,7,FALSE)</f>
        <v>127</v>
      </c>
      <c r="H35" s="68">
        <f t="shared" si="0"/>
        <v>153.66999999999999</v>
      </c>
    </row>
    <row r="36" spans="1:8" ht="17.399999999999999" x14ac:dyDescent="0.3">
      <c r="A36" s="48" t="s">
        <v>1132</v>
      </c>
      <c r="B36" s="41" t="str">
        <f>VLOOKUP(A36&amp;E36,Ceník!$A$2:$G$1296,3,FALSE)</f>
        <v>Sokl - 100 mm - černá mat</v>
      </c>
      <c r="C36" s="81">
        <v>4</v>
      </c>
      <c r="D36" s="57" t="s">
        <v>6</v>
      </c>
      <c r="E36" s="39">
        <v>60</v>
      </c>
      <c r="F36" s="34" t="s">
        <v>6</v>
      </c>
      <c r="G36" s="68">
        <f>VLOOKUP(A36&amp;E36,Ceník!$A$2:$G$1296,7,FALSE)</f>
        <v>121</v>
      </c>
      <c r="H36" s="68">
        <f t="shared" si="0"/>
        <v>146.41</v>
      </c>
    </row>
    <row r="37" spans="1:8" ht="17.399999999999999" x14ac:dyDescent="0.3">
      <c r="A37" s="48" t="s">
        <v>3055</v>
      </c>
      <c r="B37" s="41" t="str">
        <f>VLOOKUP(A37&amp;E37,Ceník!$A$2:$G$1296,3,FALSE)</f>
        <v>Sokl - 100 mm - antracit (RAL 7016) 2m</v>
      </c>
      <c r="C37" s="81">
        <v>2</v>
      </c>
      <c r="D37" s="57" t="s">
        <v>6</v>
      </c>
      <c r="E37" s="39">
        <v>2</v>
      </c>
      <c r="F37" s="34" t="s">
        <v>6</v>
      </c>
      <c r="G37" s="68">
        <f>VLOOKUP(A37&amp;E37,Ceník!$A$2:$G$1296,7,FALSE)</f>
        <v>137</v>
      </c>
      <c r="H37" s="68">
        <f t="shared" si="0"/>
        <v>165.76999999999998</v>
      </c>
    </row>
    <row r="38" spans="1:8" ht="17.399999999999999" x14ac:dyDescent="0.3">
      <c r="A38" s="48" t="s">
        <v>1146</v>
      </c>
      <c r="B38" s="41" t="str">
        <f>VLOOKUP(A38&amp;E38,Ceník!$A$2:$G$1296,3,FALSE)</f>
        <v>Sokl - 100 mm - antracit (RAL 7016)</v>
      </c>
      <c r="C38" s="81">
        <v>4</v>
      </c>
      <c r="D38" s="57" t="s">
        <v>6</v>
      </c>
      <c r="E38" s="39">
        <f>C38</f>
        <v>4</v>
      </c>
      <c r="F38" s="34" t="s">
        <v>6</v>
      </c>
      <c r="G38" s="68">
        <f>VLOOKUP(A38&amp;E38,Ceník!$A$2:$G$1296,7,FALSE)</f>
        <v>127</v>
      </c>
      <c r="H38" s="68">
        <f t="shared" si="0"/>
        <v>153.66999999999999</v>
      </c>
    </row>
    <row r="39" spans="1:8" ht="17.399999999999999" x14ac:dyDescent="0.3">
      <c r="A39" s="48" t="s">
        <v>1146</v>
      </c>
      <c r="B39" s="41" t="str">
        <f>VLOOKUP(A39&amp;E39,Ceník!$A$2:$G$1296,3,FALSE)</f>
        <v>Sokl - 100 mm - antracit (RAL 7016)</v>
      </c>
      <c r="C39" s="81">
        <v>4</v>
      </c>
      <c r="D39" s="57" t="s">
        <v>6</v>
      </c>
      <c r="E39" s="39">
        <v>60</v>
      </c>
      <c r="F39" s="34" t="s">
        <v>6</v>
      </c>
      <c r="G39" s="68">
        <f>VLOOKUP(A39&amp;E39,Ceník!$A$2:$G$1296,7,FALSE)</f>
        <v>121</v>
      </c>
      <c r="H39" s="68">
        <f t="shared" si="0"/>
        <v>146.41</v>
      </c>
    </row>
    <row r="40" spans="1:8" ht="17.399999999999999" x14ac:dyDescent="0.3">
      <c r="A40" s="48" t="s">
        <v>3065</v>
      </c>
      <c r="B40" s="41" t="str">
        <f>VLOOKUP(A40&amp;E40,Ceník!$A$2:$G$1296,3,FALSE)</f>
        <v>Sokl - 100 mm - bílý 2m</v>
      </c>
      <c r="C40" s="81">
        <v>2</v>
      </c>
      <c r="D40" s="57" t="s">
        <v>6</v>
      </c>
      <c r="E40" s="39">
        <v>2</v>
      </c>
      <c r="F40" s="34" t="s">
        <v>6</v>
      </c>
      <c r="G40" s="68">
        <f>VLOOKUP(A40&amp;E40,Ceník!$A$2:$G$1296,7,FALSE)</f>
        <v>127</v>
      </c>
      <c r="H40" s="68">
        <f t="shared" si="0"/>
        <v>153.66999999999999</v>
      </c>
    </row>
    <row r="41" spans="1:8" ht="17.399999999999999" x14ac:dyDescent="0.3">
      <c r="A41" s="48" t="s">
        <v>1136</v>
      </c>
      <c r="B41" s="41" t="str">
        <f>VLOOKUP(A41&amp;E41,Ceník!$A$2:$G$1296,3,FALSE)</f>
        <v>Sokl - 100 mm - bílý</v>
      </c>
      <c r="C41" s="81">
        <v>4</v>
      </c>
      <c r="D41" s="57" t="s">
        <v>6</v>
      </c>
      <c r="E41" s="39">
        <f>C41</f>
        <v>4</v>
      </c>
      <c r="F41" s="34" t="s">
        <v>6</v>
      </c>
      <c r="G41" s="68">
        <f>VLOOKUP(A41&amp;E41,Ceník!$A$2:$G$1296,7,FALSE)</f>
        <v>118</v>
      </c>
      <c r="H41" s="68">
        <f t="shared" si="0"/>
        <v>142.78</v>
      </c>
    </row>
    <row r="42" spans="1:8" ht="17.399999999999999" x14ac:dyDescent="0.3">
      <c r="A42" s="48" t="s">
        <v>1136</v>
      </c>
      <c r="B42" s="41" t="str">
        <f>VLOOKUP(A42&amp;E42,Ceník!$A$2:$G$1296,3,FALSE)</f>
        <v>Sokl - 100 mm - bílý</v>
      </c>
      <c r="C42" s="81">
        <v>4</v>
      </c>
      <c r="D42" s="57" t="s">
        <v>6</v>
      </c>
      <c r="E42" s="39">
        <v>60</v>
      </c>
      <c r="F42" s="34" t="s">
        <v>6</v>
      </c>
      <c r="G42" s="68">
        <f>VLOOKUP(A42&amp;E42,Ceník!$A$2:$G$1296,7,FALSE)</f>
        <v>107</v>
      </c>
      <c r="H42" s="68">
        <f t="shared" si="0"/>
        <v>129.47</v>
      </c>
    </row>
    <row r="43" spans="1:8" ht="17.399999999999999" x14ac:dyDescent="0.3">
      <c r="A43" s="48" t="s">
        <v>3061</v>
      </c>
      <c r="B43" s="41" t="str">
        <f>VLOOKUP(A43&amp;E43,Ceník!$A$2:$G$1296,3,FALSE)</f>
        <v>Sokl - 100 mm - bílá lesk 2m</v>
      </c>
      <c r="C43" s="81">
        <v>2</v>
      </c>
      <c r="D43" s="57" t="s">
        <v>6</v>
      </c>
      <c r="E43" s="39">
        <v>2</v>
      </c>
      <c r="F43" s="34" t="s">
        <v>6</v>
      </c>
      <c r="G43" s="68">
        <f>VLOOKUP(A43&amp;E43,Ceník!$A$2:$G$1296,7,FALSE)</f>
        <v>137</v>
      </c>
      <c r="H43" s="68">
        <f t="shared" si="0"/>
        <v>165.76999999999998</v>
      </c>
    </row>
    <row r="44" spans="1:8" ht="17.399999999999999" x14ac:dyDescent="0.3">
      <c r="A44" s="48" t="s">
        <v>1138</v>
      </c>
      <c r="B44" s="41" t="str">
        <f>VLOOKUP(A44&amp;E44,Ceník!$A$2:$G$1296,3,FALSE)</f>
        <v>Sokl - 100 mm - bílá lesk</v>
      </c>
      <c r="C44" s="81">
        <v>4</v>
      </c>
      <c r="D44" s="57" t="s">
        <v>6</v>
      </c>
      <c r="E44" s="39">
        <f>C44</f>
        <v>4</v>
      </c>
      <c r="F44" s="34" t="s">
        <v>6</v>
      </c>
      <c r="G44" s="68">
        <f>VLOOKUP(A44&amp;E44,Ceník!$A$2:$G$1296,7,FALSE)</f>
        <v>127</v>
      </c>
      <c r="H44" s="68">
        <f t="shared" si="0"/>
        <v>153.66999999999999</v>
      </c>
    </row>
    <row r="45" spans="1:8" ht="17.399999999999999" x14ac:dyDescent="0.3">
      <c r="A45" s="48" t="s">
        <v>1138</v>
      </c>
      <c r="B45" s="41" t="str">
        <f>VLOOKUP(A45&amp;E45,Ceník!$A$2:$G$1296,3,FALSE)</f>
        <v>Sokl - 100 mm - bílá lesk</v>
      </c>
      <c r="C45" s="81">
        <v>4</v>
      </c>
      <c r="D45" s="57" t="s">
        <v>6</v>
      </c>
      <c r="E45" s="39">
        <v>60</v>
      </c>
      <c r="F45" s="34" t="s">
        <v>6</v>
      </c>
      <c r="G45" s="68">
        <f>VLOOKUP(A45&amp;E45,Ceník!$A$2:$G$1296,7,FALSE)</f>
        <v>121</v>
      </c>
      <c r="H45" s="68">
        <f t="shared" si="0"/>
        <v>146.41</v>
      </c>
    </row>
    <row r="46" spans="1:8" ht="17.399999999999999" x14ac:dyDescent="0.3">
      <c r="A46" s="48" t="s">
        <v>3045</v>
      </c>
      <c r="B46" s="41" t="str">
        <f>VLOOKUP(A46&amp;E46,Ceník!$A$2:$G$1296,3,FALSE)</f>
        <v>Sokl - 100 mm - DÝHA dub 2m</v>
      </c>
      <c r="C46" s="81">
        <v>2</v>
      </c>
      <c r="D46" s="57" t="s">
        <v>6</v>
      </c>
      <c r="E46" s="39">
        <v>2</v>
      </c>
      <c r="F46" s="34" t="s">
        <v>6</v>
      </c>
      <c r="G46" s="68">
        <f>VLOOKUP(A46&amp;E46,Ceník!$A$2:$G$1296,7,FALSE)</f>
        <v>185</v>
      </c>
      <c r="H46" s="68">
        <f t="shared" si="0"/>
        <v>223.85</v>
      </c>
    </row>
    <row r="47" spans="1:8" ht="17.399999999999999" x14ac:dyDescent="0.3">
      <c r="A47" s="48" t="s">
        <v>505</v>
      </c>
      <c r="B47" s="41" t="str">
        <f>VLOOKUP(A47&amp;E47,Ceník!$A$2:$G$1296,3,FALSE)</f>
        <v>Sokl - 100 mm - DÝHA dub</v>
      </c>
      <c r="C47" s="81">
        <v>4</v>
      </c>
      <c r="D47" s="57" t="s">
        <v>6</v>
      </c>
      <c r="E47" s="39">
        <f>C47</f>
        <v>4</v>
      </c>
      <c r="F47" s="34" t="s">
        <v>6</v>
      </c>
      <c r="G47" s="68">
        <f>VLOOKUP(A47&amp;E47,Ceník!$A$2:$G$1296,7,FALSE)</f>
        <v>171</v>
      </c>
      <c r="H47" s="68">
        <f t="shared" si="0"/>
        <v>206.91</v>
      </c>
    </row>
    <row r="48" spans="1:8" ht="17.399999999999999" x14ac:dyDescent="0.3">
      <c r="A48" s="48" t="s">
        <v>505</v>
      </c>
      <c r="B48" s="41" t="str">
        <f>VLOOKUP(A48&amp;E48,Ceník!$A$2:$G$1296,3,FALSE)</f>
        <v>Sokl - 100 mm - DÝHA dub</v>
      </c>
      <c r="C48" s="81">
        <v>4</v>
      </c>
      <c r="D48" s="57" t="s">
        <v>6</v>
      </c>
      <c r="E48" s="39">
        <v>60</v>
      </c>
      <c r="F48" s="34" t="s">
        <v>6</v>
      </c>
      <c r="G48" s="68">
        <f>VLOOKUP(A48&amp;E48,Ceník!$A$2:$G$1296,7,FALSE)</f>
        <v>162</v>
      </c>
      <c r="H48" s="68">
        <f t="shared" si="0"/>
        <v>196.01999999999998</v>
      </c>
    </row>
    <row r="49" spans="1:8" ht="17.399999999999999" x14ac:dyDescent="0.3">
      <c r="A49" s="48" t="s">
        <v>3047</v>
      </c>
      <c r="B49" s="41" t="str">
        <f>VLOOKUP(A49&amp;E49,Ceník!$A$2:$G$1296,3,FALSE)</f>
        <v>Sokl - 100 mm - zlatá 2m</v>
      </c>
      <c r="C49" s="81">
        <v>2</v>
      </c>
      <c r="D49" s="57" t="s">
        <v>6</v>
      </c>
      <c r="E49" s="39">
        <v>2</v>
      </c>
      <c r="F49" s="34" t="s">
        <v>6</v>
      </c>
      <c r="G49" s="68">
        <f>VLOOKUP(A49&amp;E49,Ceník!$A$2:$G$1296,7,FALSE)</f>
        <v>172</v>
      </c>
      <c r="H49" s="68">
        <f t="shared" si="0"/>
        <v>208.12</v>
      </c>
    </row>
    <row r="50" spans="1:8" ht="17.399999999999999" x14ac:dyDescent="0.3">
      <c r="A50" s="48" t="s">
        <v>2607</v>
      </c>
      <c r="B50" s="41" t="str">
        <f>VLOOKUP(A50&amp;E50,Ceník!$A$2:$G$1296,3,FALSE)</f>
        <v>Sokl - 100 mm - zlatá</v>
      </c>
      <c r="C50" s="81">
        <v>4</v>
      </c>
      <c r="D50" s="57" t="s">
        <v>6</v>
      </c>
      <c r="E50" s="39">
        <f t="shared" ref="E50" si="4">C50</f>
        <v>4</v>
      </c>
      <c r="F50" s="34" t="s">
        <v>6</v>
      </c>
      <c r="G50" s="68">
        <f>VLOOKUP(A50&amp;E50,Ceník!$A$2:$G$1296,7,FALSE)</f>
        <v>159</v>
      </c>
      <c r="H50" s="68">
        <f t="shared" si="0"/>
        <v>192.39</v>
      </c>
    </row>
    <row r="51" spans="1:8" ht="17.399999999999999" x14ac:dyDescent="0.3">
      <c r="A51" s="48" t="s">
        <v>2607</v>
      </c>
      <c r="B51" s="41" t="str">
        <f>VLOOKUP(A51&amp;E51,Ceník!$A$2:$G$1296,3,FALSE)</f>
        <v>Sokl - 100 mm - zlatá</v>
      </c>
      <c r="C51" s="81">
        <v>4</v>
      </c>
      <c r="D51" s="57" t="s">
        <v>6</v>
      </c>
      <c r="E51" s="39">
        <v>60</v>
      </c>
      <c r="F51" s="34" t="s">
        <v>6</v>
      </c>
      <c r="G51" s="68">
        <f>VLOOKUP(A51&amp;E51,Ceník!$A$2:$G$1296,7,FALSE)</f>
        <v>152</v>
      </c>
      <c r="H51" s="68">
        <f t="shared" si="0"/>
        <v>183.92</v>
      </c>
    </row>
    <row r="52" spans="1:8" ht="17.399999999999999" x14ac:dyDescent="0.3">
      <c r="A52" s="48" t="s">
        <v>611</v>
      </c>
      <c r="B52" s="41" t="str">
        <f>VLOOKUP(A52&amp;E52,Ceník!$A$2:$G$1296,3,FALSE)</f>
        <v>sokl 100 mm - hliník natural</v>
      </c>
      <c r="C52" s="81">
        <v>4</v>
      </c>
      <c r="D52" s="57" t="s">
        <v>6</v>
      </c>
      <c r="E52" s="39">
        <f t="shared" ref="E52" si="5">C52</f>
        <v>4</v>
      </c>
      <c r="F52" s="34" t="s">
        <v>6</v>
      </c>
      <c r="G52" s="68">
        <f>VLOOKUP(A52&amp;E52,Ceník!$A$2:$G$1296,7,FALSE)</f>
        <v>245</v>
      </c>
      <c r="H52" s="68">
        <f t="shared" si="0"/>
        <v>296.45</v>
      </c>
    </row>
    <row r="53" spans="1:8" ht="17.399999999999999" x14ac:dyDescent="0.3">
      <c r="A53" s="48" t="s">
        <v>611</v>
      </c>
      <c r="B53" s="41" t="str">
        <f>VLOOKUP(A53&amp;E53,Ceník!$A$2:$G$1296,3,FALSE)</f>
        <v>sokl 100 mm - hliník natural</v>
      </c>
      <c r="C53" s="81">
        <v>4</v>
      </c>
      <c r="D53" s="57" t="s">
        <v>6</v>
      </c>
      <c r="E53" s="39">
        <v>60</v>
      </c>
      <c r="F53" s="34" t="s">
        <v>6</v>
      </c>
      <c r="G53" s="68">
        <f>VLOOKUP(A53&amp;E53,Ceník!$A$2:$G$1296,7,FALSE)</f>
        <v>220</v>
      </c>
      <c r="H53" s="68">
        <f t="shared" si="0"/>
        <v>266.2</v>
      </c>
    </row>
    <row r="54" spans="1:8" ht="17.399999999999999" x14ac:dyDescent="0.3">
      <c r="A54" s="48" t="s">
        <v>524</v>
      </c>
      <c r="B54" s="41" t="str">
        <f>VLOOKUP(A54&amp;E54,Ceník!$A$2:$G$1296,3,FALSE)</f>
        <v>ostrý vnitřní /vnější roh 90° - černý</v>
      </c>
      <c r="C54" s="81">
        <v>1</v>
      </c>
      <c r="D54" s="57" t="s">
        <v>35</v>
      </c>
      <c r="E54" s="39">
        <f>C54</f>
        <v>1</v>
      </c>
      <c r="F54" s="34" t="s">
        <v>35</v>
      </c>
      <c r="G54" s="68">
        <f>VLOOKUP(A54&amp;E54,Ceník!$A$2:$G$1296,7,FALSE)</f>
        <v>47</v>
      </c>
      <c r="H54" s="68">
        <f t="shared" si="0"/>
        <v>56.87</v>
      </c>
    </row>
    <row r="55" spans="1:8" ht="17.399999999999999" x14ac:dyDescent="0.3">
      <c r="A55" s="48" t="s">
        <v>524</v>
      </c>
      <c r="B55" s="41" t="str">
        <f>VLOOKUP(A55&amp;E55,Ceník!$A$2:$G$1296,3,FALSE)</f>
        <v>ostrý vnitřní /vnější roh 90° - černý</v>
      </c>
      <c r="C55" s="81">
        <v>1</v>
      </c>
      <c r="D55" s="57" t="s">
        <v>35</v>
      </c>
      <c r="E55" s="39">
        <v>156</v>
      </c>
      <c r="F55" s="34" t="s">
        <v>35</v>
      </c>
      <c r="G55" s="68">
        <f>VLOOKUP(A55&amp;E55,Ceník!$A$2:$G$1296,7,FALSE)</f>
        <v>42</v>
      </c>
      <c r="H55" s="68">
        <f t="shared" si="0"/>
        <v>50.82</v>
      </c>
    </row>
    <row r="56" spans="1:8" ht="17.399999999999999" x14ac:dyDescent="0.3">
      <c r="A56" s="48" t="s">
        <v>528</v>
      </c>
      <c r="B56" s="41" t="str">
        <f>VLOOKUP(A56&amp;E56,Ceník!$A$2:$G$1296,3,FALSE)</f>
        <v>ostrý vnitřní /vnější roh 90° - bílý</v>
      </c>
      <c r="C56" s="81">
        <v>1</v>
      </c>
      <c r="D56" s="57" t="s">
        <v>35</v>
      </c>
      <c r="E56" s="39">
        <f>C56</f>
        <v>1</v>
      </c>
      <c r="F56" s="34" t="s">
        <v>35</v>
      </c>
      <c r="G56" s="68">
        <f>VLOOKUP(A56&amp;E56,Ceník!$A$2:$G$1296,7,FALSE)</f>
        <v>47</v>
      </c>
      <c r="H56" s="68">
        <f t="shared" si="0"/>
        <v>56.87</v>
      </c>
    </row>
    <row r="57" spans="1:8" ht="17.399999999999999" x14ac:dyDescent="0.3">
      <c r="A57" s="48" t="s">
        <v>528</v>
      </c>
      <c r="B57" s="41" t="str">
        <f>VLOOKUP(A57&amp;E57,Ceník!$A$2:$G$1296,3,FALSE)</f>
        <v>ostrý vnitřní /vnější roh 90° - bílý</v>
      </c>
      <c r="C57" s="81">
        <v>1</v>
      </c>
      <c r="D57" s="57" t="s">
        <v>35</v>
      </c>
      <c r="E57" s="39">
        <v>156</v>
      </c>
      <c r="F57" s="34" t="s">
        <v>35</v>
      </c>
      <c r="G57" s="68">
        <f>VLOOKUP(A57&amp;E57,Ceník!$A$2:$G$1296,7,FALSE)</f>
        <v>42</v>
      </c>
      <c r="H57" s="68">
        <f t="shared" si="0"/>
        <v>50.82</v>
      </c>
    </row>
    <row r="58" spans="1:8" ht="17.399999999999999" x14ac:dyDescent="0.3">
      <c r="A58" s="48" t="s">
        <v>529</v>
      </c>
      <c r="B58" s="41" t="str">
        <f>VLOOKUP(A58&amp;E58,Ceník!$A$2:$G$1296,3,FALSE)</f>
        <v>ostrý vnitřní /vnější roh 90° - bílá lesk</v>
      </c>
      <c r="C58" s="81">
        <v>1</v>
      </c>
      <c r="D58" s="57" t="s">
        <v>35</v>
      </c>
      <c r="E58" s="39">
        <f>C58</f>
        <v>1</v>
      </c>
      <c r="F58" s="34" t="s">
        <v>35</v>
      </c>
      <c r="G58" s="68">
        <f>VLOOKUP(A58&amp;E58,Ceník!$A$2:$G$1296,7,FALSE)</f>
        <v>47</v>
      </c>
      <c r="H58" s="68">
        <f t="shared" si="0"/>
        <v>56.87</v>
      </c>
    </row>
    <row r="59" spans="1:8" ht="17.399999999999999" x14ac:dyDescent="0.3">
      <c r="A59" s="48" t="s">
        <v>529</v>
      </c>
      <c r="B59" s="41" t="str">
        <f>VLOOKUP(A59&amp;E59,Ceník!$A$2:$G$1296,3,FALSE)</f>
        <v>ostrý vnitřní /vnější roh 90° - bílá lesk</v>
      </c>
      <c r="C59" s="81">
        <v>1</v>
      </c>
      <c r="D59" s="57" t="s">
        <v>35</v>
      </c>
      <c r="E59" s="39">
        <v>156</v>
      </c>
      <c r="F59" s="34" t="s">
        <v>35</v>
      </c>
      <c r="G59" s="68">
        <f>VLOOKUP(A59&amp;E59,Ceník!$A$2:$G$1296,7,FALSE)</f>
        <v>42</v>
      </c>
      <c r="H59" s="68">
        <f t="shared" si="0"/>
        <v>50.82</v>
      </c>
    </row>
    <row r="60" spans="1:8" ht="17.399999999999999" x14ac:dyDescent="0.3">
      <c r="A60" s="48" t="s">
        <v>537</v>
      </c>
      <c r="B60" s="41" t="str">
        <f>VLOOKUP(A60&amp;E60,Ceník!$A$2:$G$1296,3,FALSE)</f>
        <v>ostrý vnitřní /vnější roh 90° - hliník broušený</v>
      </c>
      <c r="C60" s="81">
        <v>1</v>
      </c>
      <c r="D60" s="57" t="s">
        <v>35</v>
      </c>
      <c r="E60" s="39">
        <f>C60</f>
        <v>1</v>
      </c>
      <c r="F60" s="34" t="s">
        <v>35</v>
      </c>
      <c r="G60" s="68">
        <f>VLOOKUP(A60&amp;E60,Ceník!$A$2:$G$1296,7,FALSE)</f>
        <v>47</v>
      </c>
      <c r="H60" s="68">
        <f t="shared" si="0"/>
        <v>56.87</v>
      </c>
    </row>
    <row r="61" spans="1:8" ht="17.399999999999999" x14ac:dyDescent="0.3">
      <c r="A61" s="48" t="s">
        <v>537</v>
      </c>
      <c r="B61" s="41" t="str">
        <f>VLOOKUP(A61&amp;E61,Ceník!$A$2:$G$1296,3,FALSE)</f>
        <v>ostrý vnitřní /vnější roh 90° - hliník broušený</v>
      </c>
      <c r="C61" s="81">
        <v>1</v>
      </c>
      <c r="D61" s="57" t="s">
        <v>35</v>
      </c>
      <c r="E61" s="39">
        <v>156</v>
      </c>
      <c r="F61" s="34" t="s">
        <v>35</v>
      </c>
      <c r="G61" s="68">
        <f>VLOOKUP(A61&amp;E61,Ceník!$A$2:$G$1296,7,FALSE)</f>
        <v>42</v>
      </c>
      <c r="H61" s="68">
        <f t="shared" si="0"/>
        <v>50.82</v>
      </c>
    </row>
    <row r="62" spans="1:8" ht="17.399999999999999" x14ac:dyDescent="0.3">
      <c r="A62" s="48" t="s">
        <v>538</v>
      </c>
      <c r="B62" s="41" t="str">
        <f>VLOOKUP(A62&amp;E62,Ceník!$A$2:$G$1296,3,FALSE)</f>
        <v>ostrý vnitřní /vnější roh 90° - antracit</v>
      </c>
      <c r="C62" s="81">
        <v>1</v>
      </c>
      <c r="D62" s="57" t="s">
        <v>35</v>
      </c>
      <c r="E62" s="39">
        <f>C62</f>
        <v>1</v>
      </c>
      <c r="F62" s="34" t="s">
        <v>35</v>
      </c>
      <c r="G62" s="68">
        <f>VLOOKUP(A62&amp;E62,Ceník!$A$2:$G$1296,7,FALSE)</f>
        <v>47</v>
      </c>
      <c r="H62" s="68">
        <f t="shared" si="0"/>
        <v>56.87</v>
      </c>
    </row>
    <row r="63" spans="1:8" ht="17.399999999999999" x14ac:dyDescent="0.3">
      <c r="A63" s="48" t="s">
        <v>538</v>
      </c>
      <c r="B63" s="41" t="str">
        <f>VLOOKUP(A63&amp;E63,Ceník!$A$2:$G$1296,3,FALSE)</f>
        <v>ostrý vnitřní /vnější roh 90° - antracit</v>
      </c>
      <c r="C63" s="81">
        <v>1</v>
      </c>
      <c r="D63" s="57" t="s">
        <v>35</v>
      </c>
      <c r="E63" s="39">
        <v>156</v>
      </c>
      <c r="F63" s="34" t="s">
        <v>35</v>
      </c>
      <c r="G63" s="68">
        <f>VLOOKUP(A63&amp;E63,Ceník!$A$2:$G$1296,7,FALSE)</f>
        <v>42</v>
      </c>
      <c r="H63" s="68">
        <f t="shared" si="0"/>
        <v>50.82</v>
      </c>
    </row>
    <row r="64" spans="1:8" ht="17.399999999999999" x14ac:dyDescent="0.3">
      <c r="A64" s="48" t="s">
        <v>540</v>
      </c>
      <c r="B64" s="41" t="str">
        <f>VLOOKUP(A64&amp;E64,Ceník!$A$2:$G$1296,3,FALSE)</f>
        <v>ostrý vnitřní /vnější roh 90° - hliník natural</v>
      </c>
      <c r="C64" s="81">
        <v>1</v>
      </c>
      <c r="D64" s="57" t="s">
        <v>35</v>
      </c>
      <c r="E64" s="39">
        <f>C64</f>
        <v>1</v>
      </c>
      <c r="F64" s="34" t="s">
        <v>35</v>
      </c>
      <c r="G64" s="68">
        <f>VLOOKUP(A64&amp;E64,Ceník!$A$2:$G$1296,7,FALSE)</f>
        <v>47</v>
      </c>
      <c r="H64" s="68">
        <f t="shared" si="0"/>
        <v>56.87</v>
      </c>
    </row>
    <row r="65" spans="1:8" ht="17.399999999999999" x14ac:dyDescent="0.3">
      <c r="A65" s="48" t="s">
        <v>540</v>
      </c>
      <c r="B65" s="41" t="str">
        <f>VLOOKUP(A65&amp;E65,Ceník!$A$2:$G$1296,3,FALSE)</f>
        <v>ostrý vnitřní /vnější roh 90° - hliník natural</v>
      </c>
      <c r="C65" s="81">
        <v>1</v>
      </c>
      <c r="D65" s="57" t="s">
        <v>35</v>
      </c>
      <c r="E65" s="39">
        <v>156</v>
      </c>
      <c r="F65" s="34" t="s">
        <v>35</v>
      </c>
      <c r="G65" s="68">
        <f>VLOOKUP(A65&amp;E65,Ceník!$A$2:$G$1296,7,FALSE)</f>
        <v>42</v>
      </c>
      <c r="H65" s="68">
        <f t="shared" si="0"/>
        <v>50.82</v>
      </c>
    </row>
    <row r="66" spans="1:8" ht="17.399999999999999" x14ac:dyDescent="0.3">
      <c r="A66" s="48" t="s">
        <v>542</v>
      </c>
      <c r="B66" s="41" t="str">
        <f>VLOOKUP(A66&amp;E66,Ceník!$A$2:$G$1296,3,FALSE)</f>
        <v>ostrý vnitřní /vnější roh 90° - nerez broušený</v>
      </c>
      <c r="C66" s="81">
        <v>1</v>
      </c>
      <c r="D66" s="57" t="s">
        <v>35</v>
      </c>
      <c r="E66" s="39">
        <f>C66</f>
        <v>1</v>
      </c>
      <c r="F66" s="34" t="s">
        <v>35</v>
      </c>
      <c r="G66" s="68">
        <f>VLOOKUP(A66&amp;E66,Ceník!$A$2:$G$1296,7,FALSE)</f>
        <v>47</v>
      </c>
      <c r="H66" s="68">
        <f t="shared" si="0"/>
        <v>56.87</v>
      </c>
    </row>
    <row r="67" spans="1:8" ht="17.399999999999999" x14ac:dyDescent="0.3">
      <c r="A67" s="48" t="s">
        <v>542</v>
      </c>
      <c r="B67" s="41" t="str">
        <f>VLOOKUP(A67&amp;E67,Ceník!$A$2:$G$1296,3,FALSE)</f>
        <v>ostrý vnitřní /vnější roh 90° - nerez broušený</v>
      </c>
      <c r="C67" s="81">
        <v>1</v>
      </c>
      <c r="D67" s="57" t="s">
        <v>35</v>
      </c>
      <c r="E67" s="39">
        <v>156</v>
      </c>
      <c r="F67" s="34" t="s">
        <v>35</v>
      </c>
      <c r="G67" s="68">
        <f>VLOOKUP(A67&amp;E67,Ceník!$A$2:$G$1296,7,FALSE)</f>
        <v>42</v>
      </c>
      <c r="H67" s="68">
        <f t="shared" si="0"/>
        <v>50.82</v>
      </c>
    </row>
    <row r="68" spans="1:8" ht="17.399999999999999" x14ac:dyDescent="0.3">
      <c r="A68" s="48" t="s">
        <v>2615</v>
      </c>
      <c r="B68" s="41" t="str">
        <f>VLOOKUP(A68&amp;E68,Ceník!$A$2:$G$1296,3,FALSE)</f>
        <v>ostrý vnitřní /vnější roh 90° - zlatá</v>
      </c>
      <c r="C68" s="81">
        <v>1</v>
      </c>
      <c r="D68" s="57" t="s">
        <v>35</v>
      </c>
      <c r="E68" s="39">
        <v>1</v>
      </c>
      <c r="F68" s="34" t="s">
        <v>35</v>
      </c>
      <c r="G68" s="68">
        <f>VLOOKUP(A68&amp;E68,Ceník!$A$2:$G$1296,7,FALSE)</f>
        <v>47</v>
      </c>
      <c r="H68" s="68">
        <f t="shared" si="0"/>
        <v>56.87</v>
      </c>
    </row>
    <row r="69" spans="1:8" s="5" customFormat="1" ht="20.100000000000001" customHeight="1" x14ac:dyDescent="0.3">
      <c r="A69" s="48" t="s">
        <v>487</v>
      </c>
      <c r="B69" s="41" t="str">
        <f>VLOOKUP(A69&amp;E69,Ceník!$A$2:$G$1296,3,FALSE)</f>
        <v>vnitřní a vnější roh 90° - 100mm hliník</v>
      </c>
      <c r="C69" s="81">
        <v>1</v>
      </c>
      <c r="D69" s="57" t="s">
        <v>35</v>
      </c>
      <c r="E69" s="39">
        <f t="shared" si="1"/>
        <v>1</v>
      </c>
      <c r="F69" s="34" t="s">
        <v>35</v>
      </c>
      <c r="G69" s="68">
        <f>VLOOKUP(A69&amp;E69,Ceník!$A$2:$G$1296,7,FALSE)</f>
        <v>47</v>
      </c>
      <c r="H69" s="68">
        <f t="shared" si="0"/>
        <v>56.87</v>
      </c>
    </row>
    <row r="70" spans="1:8" s="5" customFormat="1" ht="20.100000000000001" customHeight="1" x14ac:dyDescent="0.3">
      <c r="A70" s="48" t="s">
        <v>487</v>
      </c>
      <c r="B70" s="41" t="str">
        <f>VLOOKUP(A70&amp;E70,Ceník!$A$2:$G$1296,3,FALSE)</f>
        <v>vnitřní a vnější roh 90° - 100mm hliník</v>
      </c>
      <c r="C70" s="81">
        <v>1</v>
      </c>
      <c r="D70" s="57" t="s">
        <v>35</v>
      </c>
      <c r="E70" s="39">
        <v>152</v>
      </c>
      <c r="F70" s="34" t="s">
        <v>35</v>
      </c>
      <c r="G70" s="68">
        <f>VLOOKUP(A70&amp;E70,Ceník!$A$2:$G$1296,7,FALSE)</f>
        <v>42</v>
      </c>
      <c r="H70" s="68">
        <f t="shared" si="0"/>
        <v>50.82</v>
      </c>
    </row>
    <row r="71" spans="1:8" s="5" customFormat="1" ht="20.100000000000001" customHeight="1" x14ac:dyDescent="0.3">
      <c r="A71" s="48" t="s">
        <v>489</v>
      </c>
      <c r="B71" s="41" t="str">
        <f>VLOOKUP(A71&amp;E71,Ceník!$A$2:$G$1296,3,FALSE)</f>
        <v>vnitřní a vnější roh 90°- 100mm DÝHA dub</v>
      </c>
      <c r="C71" s="81">
        <v>1</v>
      </c>
      <c r="D71" s="57" t="s">
        <v>35</v>
      </c>
      <c r="E71" s="39">
        <f>C71</f>
        <v>1</v>
      </c>
      <c r="F71" s="34" t="s">
        <v>35</v>
      </c>
      <c r="G71" s="68">
        <f>VLOOKUP(A71&amp;E71,Ceník!$A$2:$G$1296,7,FALSE)</f>
        <v>47</v>
      </c>
      <c r="H71" s="68">
        <f t="shared" si="0"/>
        <v>56.87</v>
      </c>
    </row>
    <row r="72" spans="1:8" s="5" customFormat="1" ht="20.100000000000001" customHeight="1" x14ac:dyDescent="0.3">
      <c r="A72" s="48" t="s">
        <v>489</v>
      </c>
      <c r="B72" s="41" t="str">
        <f>VLOOKUP(A72&amp;E72,Ceník!$A$2:$G$1296,3,FALSE)</f>
        <v>vnitřní a vnější roh 90°- 100mm DÝHA dub</v>
      </c>
      <c r="C72" s="81">
        <v>1</v>
      </c>
      <c r="D72" s="57" t="s">
        <v>35</v>
      </c>
      <c r="E72" s="39">
        <v>152</v>
      </c>
      <c r="F72" s="34" t="s">
        <v>35</v>
      </c>
      <c r="G72" s="68">
        <f>VLOOKUP(A72&amp;E72,Ceník!$A$2:$G$1296,7,FALSE)</f>
        <v>42</v>
      </c>
      <c r="H72" s="68">
        <f t="shared" ref="H72:H135" si="6">SUM(G72)*1.21</f>
        <v>50.82</v>
      </c>
    </row>
    <row r="73" spans="1:8" s="5" customFormat="1" ht="20.100000000000001" customHeight="1" x14ac:dyDescent="0.3">
      <c r="A73" s="48" t="s">
        <v>491</v>
      </c>
      <c r="B73" s="41" t="str">
        <f>VLOOKUP(A73&amp;E73,Ceník!$A$2:$G$1296,3,FALSE)</f>
        <v>vnitřní a vnější roh 90°- 100mm nerez</v>
      </c>
      <c r="C73" s="81">
        <v>1</v>
      </c>
      <c r="D73" s="57" t="s">
        <v>35</v>
      </c>
      <c r="E73" s="39">
        <f>C73</f>
        <v>1</v>
      </c>
      <c r="F73" s="34" t="s">
        <v>35</v>
      </c>
      <c r="G73" s="68">
        <f>VLOOKUP(A73&amp;E73,Ceník!$A$2:$G$1296,7,FALSE)</f>
        <v>47</v>
      </c>
      <c r="H73" s="68">
        <f t="shared" si="6"/>
        <v>56.87</v>
      </c>
    </row>
    <row r="74" spans="1:8" s="5" customFormat="1" ht="20.100000000000001" customHeight="1" x14ac:dyDescent="0.3">
      <c r="A74" s="48" t="s">
        <v>491</v>
      </c>
      <c r="B74" s="41" t="str">
        <f>VLOOKUP(A74&amp;E74,Ceník!$A$2:$G$1296,3,FALSE)</f>
        <v>vnitřní a vnější roh 90°- 100mm nerez</v>
      </c>
      <c r="C74" s="81">
        <v>1</v>
      </c>
      <c r="D74" s="57" t="s">
        <v>35</v>
      </c>
      <c r="E74" s="39">
        <v>152</v>
      </c>
      <c r="F74" s="34" t="s">
        <v>35</v>
      </c>
      <c r="G74" s="68">
        <f>VLOOKUP(A74&amp;E74,Ceník!$A$2:$G$1296,7,FALSE)</f>
        <v>42</v>
      </c>
      <c r="H74" s="68">
        <f t="shared" si="6"/>
        <v>50.82</v>
      </c>
    </row>
    <row r="75" spans="1:8" ht="17.399999999999999" x14ac:dyDescent="0.3">
      <c r="A75" s="48" t="s">
        <v>495</v>
      </c>
      <c r="B75" s="41" t="str">
        <f>VLOOKUP(A75&amp;E75,Ceník!$A$2:$G$1296,3,FALSE)</f>
        <v>vnitřní a vnější roh 135° - 100mm - hliník</v>
      </c>
      <c r="C75" s="81">
        <v>1</v>
      </c>
      <c r="D75" s="57" t="s">
        <v>35</v>
      </c>
      <c r="E75" s="39">
        <f>C75</f>
        <v>1</v>
      </c>
      <c r="F75" s="34" t="s">
        <v>35</v>
      </c>
      <c r="G75" s="68">
        <f>VLOOKUP(A75&amp;E75,Ceník!$A$2:$G$1296,7,FALSE)</f>
        <v>47</v>
      </c>
      <c r="H75" s="68">
        <f t="shared" si="6"/>
        <v>56.87</v>
      </c>
    </row>
    <row r="76" spans="1:8" ht="17.399999999999999" x14ac:dyDescent="0.3">
      <c r="A76" s="48" t="s">
        <v>495</v>
      </c>
      <c r="B76" s="41" t="str">
        <f>VLOOKUP(A76&amp;E76,Ceník!$A$2:$G$1296,3,FALSE)</f>
        <v>vnitřní a vnější roh 135° - 100mm - hliník</v>
      </c>
      <c r="C76" s="81">
        <v>1</v>
      </c>
      <c r="D76" s="57" t="s">
        <v>35</v>
      </c>
      <c r="E76" s="39">
        <v>152</v>
      </c>
      <c r="F76" s="34" t="s">
        <v>35</v>
      </c>
      <c r="G76" s="68">
        <f>VLOOKUP(A76&amp;E76,Ceník!$A$2:$G$1296,7,FALSE)</f>
        <v>42</v>
      </c>
      <c r="H76" s="68">
        <f t="shared" si="6"/>
        <v>50.82</v>
      </c>
    </row>
    <row r="77" spans="1:8" ht="17.399999999999999" x14ac:dyDescent="0.3">
      <c r="A77" s="48" t="s">
        <v>497</v>
      </c>
      <c r="B77" s="41" t="str">
        <f>VLOOKUP(A77&amp;E77,Ceník!$A$2:$G$1296,3,FALSE)</f>
        <v>vnitřní /vnější roh 135° - antracit</v>
      </c>
      <c r="C77" s="81">
        <v>1</v>
      </c>
      <c r="D77" s="57" t="s">
        <v>35</v>
      </c>
      <c r="E77" s="39">
        <f>C77</f>
        <v>1</v>
      </c>
      <c r="F77" s="34" t="s">
        <v>35</v>
      </c>
      <c r="G77" s="68">
        <f>VLOOKUP(A77&amp;E77,Ceník!$A$2:$G$1296,7,FALSE)</f>
        <v>47</v>
      </c>
      <c r="H77" s="68">
        <f t="shared" si="6"/>
        <v>56.87</v>
      </c>
    </row>
    <row r="78" spans="1:8" ht="17.399999999999999" x14ac:dyDescent="0.3">
      <c r="A78" s="48" t="s">
        <v>497</v>
      </c>
      <c r="B78" s="41" t="str">
        <f>VLOOKUP(A78&amp;E78,Ceník!$A$2:$G$1296,3,FALSE)</f>
        <v>vnitřní /vnější roh 135° - antracit</v>
      </c>
      <c r="C78" s="81">
        <v>1</v>
      </c>
      <c r="D78" s="57" t="s">
        <v>35</v>
      </c>
      <c r="E78" s="39">
        <v>152</v>
      </c>
      <c r="F78" s="34" t="s">
        <v>35</v>
      </c>
      <c r="G78" s="68">
        <f>VLOOKUP(A78&amp;E78,Ceník!$A$2:$G$1296,7,FALSE)</f>
        <v>42</v>
      </c>
      <c r="H78" s="68">
        <f t="shared" si="6"/>
        <v>50.82</v>
      </c>
    </row>
    <row r="79" spans="1:8" ht="17.399999999999999" x14ac:dyDescent="0.3">
      <c r="A79" s="48" t="s">
        <v>499</v>
      </c>
      <c r="B79" s="41" t="str">
        <f>VLOOKUP(A79&amp;E79,Ceník!$A$2:$G$1296,3,FALSE)</f>
        <v>vnitřní a vnější roh 135° - 100mm - hliník natural</v>
      </c>
      <c r="C79" s="81">
        <v>1</v>
      </c>
      <c r="D79" s="57" t="s">
        <v>35</v>
      </c>
      <c r="E79" s="39">
        <f>C79</f>
        <v>1</v>
      </c>
      <c r="F79" s="34" t="s">
        <v>35</v>
      </c>
      <c r="G79" s="68">
        <f>VLOOKUP(A79&amp;E79,Ceník!$A$2:$G$1296,7,FALSE)</f>
        <v>47</v>
      </c>
      <c r="H79" s="68">
        <f t="shared" si="6"/>
        <v>56.87</v>
      </c>
    </row>
    <row r="80" spans="1:8" ht="17.399999999999999" x14ac:dyDescent="0.3">
      <c r="A80" s="48" t="s">
        <v>499</v>
      </c>
      <c r="B80" s="41" t="str">
        <f>VLOOKUP(A80&amp;E80,Ceník!$A$2:$G$1296,3,FALSE)</f>
        <v>vnitřní a vnější roh 135° - 100mm - hliník natural</v>
      </c>
      <c r="C80" s="81">
        <v>1</v>
      </c>
      <c r="D80" s="57" t="s">
        <v>35</v>
      </c>
      <c r="E80" s="39">
        <v>152</v>
      </c>
      <c r="F80" s="34" t="s">
        <v>35</v>
      </c>
      <c r="G80" s="68">
        <f>VLOOKUP(A80&amp;E80,Ceník!$A$2:$G$1296,7,FALSE)</f>
        <v>42</v>
      </c>
      <c r="H80" s="68">
        <f t="shared" si="6"/>
        <v>50.82</v>
      </c>
    </row>
    <row r="81" spans="1:8" ht="17.399999999999999" x14ac:dyDescent="0.3">
      <c r="A81" s="48" t="s">
        <v>501</v>
      </c>
      <c r="B81" s="41" t="str">
        <f>VLOOKUP(A81&amp;E81,Ceník!$A$2:$G$1296,3,FALSE)</f>
        <v>vnitřní a vnější roh 135° - 100mm - nerez</v>
      </c>
      <c r="C81" s="81">
        <v>1</v>
      </c>
      <c r="D81" s="57" t="s">
        <v>35</v>
      </c>
      <c r="E81" s="39">
        <f>C81</f>
        <v>1</v>
      </c>
      <c r="F81" s="34" t="s">
        <v>35</v>
      </c>
      <c r="G81" s="68">
        <f>VLOOKUP(A81&amp;E81,Ceník!$A$2:$G$1296,7,FALSE)</f>
        <v>47</v>
      </c>
      <c r="H81" s="68">
        <f t="shared" si="6"/>
        <v>56.87</v>
      </c>
    </row>
    <row r="82" spans="1:8" ht="17.399999999999999" x14ac:dyDescent="0.3">
      <c r="A82" s="48" t="s">
        <v>501</v>
      </c>
      <c r="B82" s="41" t="str">
        <f>VLOOKUP(A82&amp;E82,Ceník!$A$2:$G$1296,3,FALSE)</f>
        <v>vnitřní a vnější roh 135° - 100mm - nerez</v>
      </c>
      <c r="C82" s="81">
        <v>1</v>
      </c>
      <c r="D82" s="57" t="s">
        <v>35</v>
      </c>
      <c r="E82" s="39">
        <v>152</v>
      </c>
      <c r="F82" s="34" t="s">
        <v>35</v>
      </c>
      <c r="G82" s="68">
        <f>VLOOKUP(A82&amp;E82,Ceník!$A$2:$G$1296,7,FALSE)</f>
        <v>42</v>
      </c>
      <c r="H82" s="68">
        <f t="shared" si="6"/>
        <v>50.82</v>
      </c>
    </row>
    <row r="83" spans="1:8" ht="17.399999999999999" x14ac:dyDescent="0.3">
      <c r="A83" s="48" t="s">
        <v>2619</v>
      </c>
      <c r="B83" s="41" t="str">
        <f>VLOOKUP(A83&amp;E83,Ceník!$A$2:$G$1296,3,FALSE)</f>
        <v>vnitřní a vnější roh 135° - 100mm - zlatá</v>
      </c>
      <c r="C83" s="81">
        <v>1</v>
      </c>
      <c r="D83" s="57" t="s">
        <v>35</v>
      </c>
      <c r="E83" s="39">
        <f t="shared" ref="E83" si="7">C83</f>
        <v>1</v>
      </c>
      <c r="F83" s="34" t="s">
        <v>35</v>
      </c>
      <c r="G83" s="68">
        <f>VLOOKUP(A83&amp;E83,Ceník!$A$2:$G$1296,7,FALSE)</f>
        <v>47</v>
      </c>
      <c r="H83" s="68">
        <f t="shared" si="6"/>
        <v>56.87</v>
      </c>
    </row>
    <row r="84" spans="1:8" ht="17.399999999999999" x14ac:dyDescent="0.3">
      <c r="A84" s="48" t="s">
        <v>1148</v>
      </c>
      <c r="B84" s="41" t="str">
        <f>VLOOKUP(A84&amp;E84,Ceník!$A$2:$G$1296,3,FALSE)</f>
        <v>vnitřní a vnější roh 135° - 100mm černý</v>
      </c>
      <c r="C84" s="81">
        <v>1</v>
      </c>
      <c r="D84" s="57" t="s">
        <v>35</v>
      </c>
      <c r="E84" s="39">
        <f>C84</f>
        <v>1</v>
      </c>
      <c r="F84" s="34" t="s">
        <v>35</v>
      </c>
      <c r="G84" s="68">
        <f>VLOOKUP(A84&amp;E84,Ceník!$A$2:$G$1296,7,FALSE)</f>
        <v>47</v>
      </c>
      <c r="H84" s="68">
        <f t="shared" si="6"/>
        <v>56.87</v>
      </c>
    </row>
    <row r="85" spans="1:8" ht="17.399999999999999" x14ac:dyDescent="0.3">
      <c r="A85" s="48" t="s">
        <v>1148</v>
      </c>
      <c r="B85" s="41" t="str">
        <f>VLOOKUP(A85&amp;E85,Ceník!$A$2:$G$1296,3,FALSE)</f>
        <v>vnitřní a vnější roh 135° - 100mm černý</v>
      </c>
      <c r="C85" s="81">
        <v>1</v>
      </c>
      <c r="D85" s="57" t="s">
        <v>35</v>
      </c>
      <c r="E85" s="39">
        <v>152</v>
      </c>
      <c r="F85" s="34" t="s">
        <v>35</v>
      </c>
      <c r="G85" s="68">
        <f>VLOOKUP(A85&amp;E85,Ceník!$A$2:$G$1296,7,FALSE)</f>
        <v>42</v>
      </c>
      <c r="H85" s="68">
        <f t="shared" si="6"/>
        <v>50.82</v>
      </c>
    </row>
    <row r="86" spans="1:8" ht="17.399999999999999" x14ac:dyDescent="0.3">
      <c r="A86" s="48" t="s">
        <v>1152</v>
      </c>
      <c r="B86" s="41" t="str">
        <f>VLOOKUP(A86&amp;E86,Ceník!$A$2:$G$1296,3,FALSE)</f>
        <v>vnitřní a vnější roh 135° - 100mm bílý</v>
      </c>
      <c r="C86" s="81">
        <v>1</v>
      </c>
      <c r="D86" s="57" t="s">
        <v>35</v>
      </c>
      <c r="E86" s="39">
        <f>C86</f>
        <v>1</v>
      </c>
      <c r="F86" s="34" t="s">
        <v>35</v>
      </c>
      <c r="G86" s="68">
        <f>VLOOKUP(A86&amp;E86,Ceník!$A$2:$G$1296,7,FALSE)</f>
        <v>47</v>
      </c>
      <c r="H86" s="68">
        <f t="shared" si="6"/>
        <v>56.87</v>
      </c>
    </row>
    <row r="87" spans="1:8" ht="17.399999999999999" x14ac:dyDescent="0.3">
      <c r="A87" s="48" t="s">
        <v>1152</v>
      </c>
      <c r="B87" s="41" t="str">
        <f>VLOOKUP(A87&amp;E87,Ceník!$A$2:$G$1296,3,FALSE)</f>
        <v>vnitřní a vnější roh 135° - 100mm bílý</v>
      </c>
      <c r="C87" s="81">
        <v>1</v>
      </c>
      <c r="D87" s="57" t="s">
        <v>35</v>
      </c>
      <c r="E87" s="39">
        <v>152</v>
      </c>
      <c r="F87" s="34" t="s">
        <v>35</v>
      </c>
      <c r="G87" s="68">
        <f>VLOOKUP(A87&amp;E87,Ceník!$A$2:$G$1296,7,FALSE)</f>
        <v>42</v>
      </c>
      <c r="H87" s="68">
        <f t="shared" si="6"/>
        <v>50.82</v>
      </c>
    </row>
    <row r="88" spans="1:8" ht="17.399999999999999" x14ac:dyDescent="0.3">
      <c r="A88" s="48" t="s">
        <v>1160</v>
      </c>
      <c r="B88" s="41" t="str">
        <f>VLOOKUP(A88&amp;E88,Ceník!$A$2:$G$1296,3,FALSE)</f>
        <v>koncovka černá 100 mm</v>
      </c>
      <c r="C88" s="81">
        <v>1</v>
      </c>
      <c r="D88" s="57" t="s">
        <v>35</v>
      </c>
      <c r="E88" s="39">
        <f>C88</f>
        <v>1</v>
      </c>
      <c r="F88" s="34" t="s">
        <v>35</v>
      </c>
      <c r="G88" s="68">
        <f>VLOOKUP(A88&amp;E88,Ceník!$A$2:$G$1296,7,FALSE)</f>
        <v>18</v>
      </c>
      <c r="H88" s="68">
        <f t="shared" si="6"/>
        <v>21.78</v>
      </c>
    </row>
    <row r="89" spans="1:8" ht="17.399999999999999" x14ac:dyDescent="0.3">
      <c r="A89" s="48" t="s">
        <v>1160</v>
      </c>
      <c r="B89" s="41" t="str">
        <f>VLOOKUP(A89&amp;E89,Ceník!$A$2:$G$1296,3,FALSE)</f>
        <v>koncovka černá 100 mm</v>
      </c>
      <c r="C89" s="81">
        <v>1</v>
      </c>
      <c r="D89" s="57" t="s">
        <v>35</v>
      </c>
      <c r="E89" s="39">
        <v>250</v>
      </c>
      <c r="F89" s="34" t="s">
        <v>35</v>
      </c>
      <c r="G89" s="68">
        <f>VLOOKUP(A89&amp;E89,Ceník!$A$2:$G$1296,7,FALSE)</f>
        <v>17</v>
      </c>
      <c r="H89" s="68">
        <f t="shared" si="6"/>
        <v>20.57</v>
      </c>
    </row>
    <row r="90" spans="1:8" ht="17.399999999999999" x14ac:dyDescent="0.3">
      <c r="A90" s="48" t="s">
        <v>1162</v>
      </c>
      <c r="B90" s="41" t="str">
        <f>VLOOKUP(A90&amp;E90,Ceník!$A$2:$G$1296,3,FALSE)</f>
        <v>koncovka bílá  100 mm</v>
      </c>
      <c r="C90" s="81">
        <v>1</v>
      </c>
      <c r="D90" s="57" t="s">
        <v>35</v>
      </c>
      <c r="E90" s="39">
        <f>C90</f>
        <v>1</v>
      </c>
      <c r="F90" s="34" t="s">
        <v>35</v>
      </c>
      <c r="G90" s="68">
        <f>VLOOKUP(A90&amp;E90,Ceník!$A$2:$G$1296,7,FALSE)</f>
        <v>18</v>
      </c>
      <c r="H90" s="68">
        <f t="shared" si="6"/>
        <v>21.78</v>
      </c>
    </row>
    <row r="91" spans="1:8" ht="17.399999999999999" x14ac:dyDescent="0.3">
      <c r="A91" s="48" t="s">
        <v>1162</v>
      </c>
      <c r="B91" s="41" t="str">
        <f>VLOOKUP(A91&amp;E91,Ceník!$A$2:$G$1296,3,FALSE)</f>
        <v>koncovka bílá  100 mm</v>
      </c>
      <c r="C91" s="81">
        <v>1</v>
      </c>
      <c r="D91" s="57" t="s">
        <v>35</v>
      </c>
      <c r="E91" s="39">
        <v>250</v>
      </c>
      <c r="F91" s="34" t="s">
        <v>35</v>
      </c>
      <c r="G91" s="68">
        <f>VLOOKUP(A91&amp;E91,Ceník!$A$2:$G$1296,7,FALSE)</f>
        <v>17</v>
      </c>
      <c r="H91" s="68">
        <f t="shared" si="6"/>
        <v>20.57</v>
      </c>
    </row>
    <row r="92" spans="1:8" ht="17.399999999999999" x14ac:dyDescent="0.3">
      <c r="A92" s="48" t="s">
        <v>507</v>
      </c>
      <c r="B92" s="41" t="str">
        <f>VLOOKUP(A92&amp;E92,Ceník!$A$2:$G$1296,3,FALSE)</f>
        <v>koncovka šedá 100 mm</v>
      </c>
      <c r="C92" s="81">
        <v>1</v>
      </c>
      <c r="D92" s="57" t="s">
        <v>35</v>
      </c>
      <c r="E92" s="39">
        <f>C92</f>
        <v>1</v>
      </c>
      <c r="F92" s="34" t="s">
        <v>35</v>
      </c>
      <c r="G92" s="68">
        <f>VLOOKUP(A92&amp;E92,Ceník!$A$2:$G$1296,7,FALSE)</f>
        <v>18</v>
      </c>
      <c r="H92" s="68">
        <f t="shared" si="6"/>
        <v>21.78</v>
      </c>
    </row>
    <row r="93" spans="1:8" ht="17.399999999999999" x14ac:dyDescent="0.3">
      <c r="A93" s="48" t="s">
        <v>507</v>
      </c>
      <c r="B93" s="41" t="str">
        <f>VLOOKUP(A93&amp;E93,Ceník!$A$2:$G$1296,3,FALSE)</f>
        <v>koncovka šedá 100 mm</v>
      </c>
      <c r="C93" s="81">
        <v>1</v>
      </c>
      <c r="D93" s="57" t="s">
        <v>35</v>
      </c>
      <c r="E93" s="39">
        <v>250</v>
      </c>
      <c r="F93" s="34" t="s">
        <v>35</v>
      </c>
      <c r="G93" s="68">
        <f>VLOOKUP(A93&amp;E93,Ceník!$A$2:$G$1296,7,FALSE)</f>
        <v>17</v>
      </c>
      <c r="H93" s="68">
        <f t="shared" si="6"/>
        <v>20.57</v>
      </c>
    </row>
    <row r="94" spans="1:8" ht="17.399999999999999" x14ac:dyDescent="0.3">
      <c r="A94" s="48" t="s">
        <v>1164</v>
      </c>
      <c r="B94" s="41" t="str">
        <f>VLOOKUP(A94&amp;E94,Ceník!$A$2:$G$1296,3,FALSE)</f>
        <v>koncovka 100 mm - tm.hnědá</v>
      </c>
      <c r="C94" s="81">
        <v>1</v>
      </c>
      <c r="D94" s="57" t="s">
        <v>35</v>
      </c>
      <c r="E94" s="39">
        <f>C94</f>
        <v>1</v>
      </c>
      <c r="F94" s="34" t="s">
        <v>35</v>
      </c>
      <c r="G94" s="68">
        <f>VLOOKUP(A94&amp;E94,Ceník!$A$2:$G$1296,7,FALSE)</f>
        <v>18</v>
      </c>
      <c r="H94" s="68">
        <f t="shared" si="6"/>
        <v>21.78</v>
      </c>
    </row>
    <row r="95" spans="1:8" ht="17.399999999999999" x14ac:dyDescent="0.3">
      <c r="A95" s="48" t="s">
        <v>1164</v>
      </c>
      <c r="B95" s="41" t="str">
        <f>VLOOKUP(A95&amp;E95,Ceník!$A$2:$G$1296,3,FALSE)</f>
        <v>koncovka 100 mm - tm.hnědá</v>
      </c>
      <c r="C95" s="81">
        <v>1</v>
      </c>
      <c r="D95" s="57" t="s">
        <v>35</v>
      </c>
      <c r="E95" s="39">
        <v>250</v>
      </c>
      <c r="F95" s="34" t="s">
        <v>35</v>
      </c>
      <c r="G95" s="68">
        <f>VLOOKUP(A95&amp;E95,Ceník!$A$2:$G$1296,7,FALSE)</f>
        <v>17</v>
      </c>
      <c r="H95" s="68">
        <f t="shared" si="6"/>
        <v>20.57</v>
      </c>
    </row>
    <row r="96" spans="1:8" ht="17.399999999999999" x14ac:dyDescent="0.3">
      <c r="A96" s="48" t="s">
        <v>1166</v>
      </c>
      <c r="B96" s="41" t="str">
        <f>VLOOKUP(A96&amp;E96,Ceník!$A$2:$G$1296,3,FALSE)</f>
        <v>koncovka 100 mm - béžová</v>
      </c>
      <c r="C96" s="81">
        <v>1</v>
      </c>
      <c r="D96" s="57" t="s">
        <v>35</v>
      </c>
      <c r="E96" s="39">
        <f>C96</f>
        <v>1</v>
      </c>
      <c r="F96" s="34" t="s">
        <v>35</v>
      </c>
      <c r="G96" s="68">
        <f>VLOOKUP(A96&amp;E96,Ceník!$A$2:$G$1296,7,FALSE)</f>
        <v>18</v>
      </c>
      <c r="H96" s="68">
        <f t="shared" si="6"/>
        <v>21.78</v>
      </c>
    </row>
    <row r="97" spans="1:8" ht="17.399999999999999" x14ac:dyDescent="0.3">
      <c r="A97" s="48" t="s">
        <v>1166</v>
      </c>
      <c r="B97" s="41" t="str">
        <f>VLOOKUP(A97&amp;E97,Ceník!$A$2:$G$1296,3,FALSE)</f>
        <v>koncovka 100 mm - béžová</v>
      </c>
      <c r="C97" s="81">
        <v>1</v>
      </c>
      <c r="D97" s="57" t="s">
        <v>35</v>
      </c>
      <c r="E97" s="39">
        <v>250</v>
      </c>
      <c r="F97" s="34" t="s">
        <v>35</v>
      </c>
      <c r="G97" s="68">
        <f>VLOOKUP(A97&amp;E97,Ceník!$A$2:$G$1296,7,FALSE)</f>
        <v>17</v>
      </c>
      <c r="H97" s="68">
        <f t="shared" si="6"/>
        <v>20.57</v>
      </c>
    </row>
    <row r="98" spans="1:8" ht="17.399999999999999" x14ac:dyDescent="0.3">
      <c r="A98" s="48" t="s">
        <v>1170</v>
      </c>
      <c r="B98" s="41" t="str">
        <f>VLOOKUP(A98&amp;E98,Ceník!$A$2:$G$1296,3,FALSE)</f>
        <v>spojka 100mm - černá</v>
      </c>
      <c r="C98" s="81">
        <v>1</v>
      </c>
      <c r="D98" s="57" t="s">
        <v>35</v>
      </c>
      <c r="E98" s="39">
        <f>C98</f>
        <v>1</v>
      </c>
      <c r="F98" s="34" t="s">
        <v>35</v>
      </c>
      <c r="G98" s="68">
        <f>VLOOKUP(A98&amp;E98,Ceník!$A$2:$G$1296,7,FALSE)</f>
        <v>47</v>
      </c>
      <c r="H98" s="68">
        <f t="shared" si="6"/>
        <v>56.87</v>
      </c>
    </row>
    <row r="99" spans="1:8" ht="17.399999999999999" x14ac:dyDescent="0.3">
      <c r="A99" s="48" t="s">
        <v>1170</v>
      </c>
      <c r="B99" s="41" t="str">
        <f>VLOOKUP(A99&amp;E99,Ceník!$A$2:$G$1296,3,FALSE)</f>
        <v>spojka 100mm - černá</v>
      </c>
      <c r="C99" s="81">
        <v>1</v>
      </c>
      <c r="D99" s="57" t="s">
        <v>35</v>
      </c>
      <c r="E99" s="39">
        <v>156</v>
      </c>
      <c r="F99" s="34" t="s">
        <v>35</v>
      </c>
      <c r="G99" s="68">
        <f>VLOOKUP(A99&amp;E99,Ceník!$A$2:$G$1296,7,FALSE)</f>
        <v>42</v>
      </c>
      <c r="H99" s="68">
        <f t="shared" si="6"/>
        <v>50.82</v>
      </c>
    </row>
    <row r="100" spans="1:8" ht="17.399999999999999" x14ac:dyDescent="0.3">
      <c r="A100" s="48" t="s">
        <v>1172</v>
      </c>
      <c r="B100" s="41" t="str">
        <f>VLOOKUP(A100&amp;E100,Ceník!$A$2:$G$1296,3,FALSE)</f>
        <v>spojka 100mm - bílá</v>
      </c>
      <c r="C100" s="81">
        <v>1</v>
      </c>
      <c r="D100" s="57" t="s">
        <v>35</v>
      </c>
      <c r="E100" s="39">
        <f>C100</f>
        <v>1</v>
      </c>
      <c r="F100" s="34" t="s">
        <v>35</v>
      </c>
      <c r="G100" s="68">
        <f>VLOOKUP(A100&amp;E100,Ceník!$A$2:$G$1296,7,FALSE)</f>
        <v>47</v>
      </c>
      <c r="H100" s="68">
        <f t="shared" si="6"/>
        <v>56.87</v>
      </c>
    </row>
    <row r="101" spans="1:8" ht="17.399999999999999" x14ac:dyDescent="0.3">
      <c r="A101" s="48" t="s">
        <v>1172</v>
      </c>
      <c r="B101" s="41" t="str">
        <f>VLOOKUP(A101&amp;E101,Ceník!$A$2:$G$1296,3,FALSE)</f>
        <v>spojka 100mm - bílá</v>
      </c>
      <c r="C101" s="81">
        <v>1</v>
      </c>
      <c r="D101" s="57" t="s">
        <v>35</v>
      </c>
      <c r="E101" s="39">
        <v>156</v>
      </c>
      <c r="F101" s="34" t="s">
        <v>35</v>
      </c>
      <c r="G101" s="68">
        <f>VLOOKUP(A101&amp;E101,Ceník!$A$2:$G$1296,7,FALSE)</f>
        <v>42</v>
      </c>
      <c r="H101" s="68">
        <f t="shared" si="6"/>
        <v>50.82</v>
      </c>
    </row>
    <row r="102" spans="1:8" ht="17.399999999999999" x14ac:dyDescent="0.3">
      <c r="A102" s="48" t="s">
        <v>597</v>
      </c>
      <c r="B102" s="41" t="str">
        <f>VLOOKUP(A102&amp;E102,Ceník!$A$2:$G$1296,3,FALSE)</f>
        <v>spojka 100mm - hliník broušený</v>
      </c>
      <c r="C102" s="81">
        <v>1</v>
      </c>
      <c r="D102" s="57" t="s">
        <v>35</v>
      </c>
      <c r="E102" s="39">
        <f t="shared" ref="E102" si="8">C102</f>
        <v>1</v>
      </c>
      <c r="F102" s="34" t="s">
        <v>35</v>
      </c>
      <c r="G102" s="68">
        <f>VLOOKUP(A102&amp;E102,Ceník!$A$2:$G$1296,7,FALSE)</f>
        <v>47</v>
      </c>
      <c r="H102" s="68">
        <f t="shared" si="6"/>
        <v>56.87</v>
      </c>
    </row>
    <row r="103" spans="1:8" ht="17.399999999999999" x14ac:dyDescent="0.3">
      <c r="A103" s="48" t="s">
        <v>597</v>
      </c>
      <c r="B103" s="41" t="str">
        <f>VLOOKUP(A103&amp;E103,Ceník!$A$2:$G$1296,3,FALSE)</f>
        <v>spojka 100mm - hliník broušený</v>
      </c>
      <c r="C103" s="81">
        <v>1</v>
      </c>
      <c r="D103" s="57" t="s">
        <v>35</v>
      </c>
      <c r="E103" s="39">
        <v>156</v>
      </c>
      <c r="F103" s="34" t="s">
        <v>35</v>
      </c>
      <c r="G103" s="68">
        <f>VLOOKUP(A103&amp;E103,Ceník!$A$2:$G$1296,7,FALSE)</f>
        <v>42</v>
      </c>
      <c r="H103" s="68">
        <f t="shared" si="6"/>
        <v>50.82</v>
      </c>
    </row>
    <row r="104" spans="1:8" ht="17.399999999999999" x14ac:dyDescent="0.3">
      <c r="A104" s="48" t="s">
        <v>599</v>
      </c>
      <c r="B104" s="41" t="str">
        <f>VLOOKUP(A104&amp;E104,Ceník!$A$2:$G$1296,3,FALSE)</f>
        <v>spojka 100mm - antracit</v>
      </c>
      <c r="C104" s="81">
        <v>1</v>
      </c>
      <c r="D104" s="57" t="s">
        <v>35</v>
      </c>
      <c r="E104" s="39">
        <f>C104</f>
        <v>1</v>
      </c>
      <c r="F104" s="34" t="s">
        <v>35</v>
      </c>
      <c r="G104" s="68">
        <f>VLOOKUP(A104&amp;E104,Ceník!$A$2:$G$1296,7,FALSE)</f>
        <v>47</v>
      </c>
      <c r="H104" s="68">
        <f t="shared" si="6"/>
        <v>56.87</v>
      </c>
    </row>
    <row r="105" spans="1:8" ht="17.399999999999999" x14ac:dyDescent="0.3">
      <c r="A105" s="48" t="s">
        <v>599</v>
      </c>
      <c r="B105" s="41" t="str">
        <f>VLOOKUP(A105&amp;E105,Ceník!$A$2:$G$1296,3,FALSE)</f>
        <v>spojka 100mm - antracit</v>
      </c>
      <c r="C105" s="81">
        <v>1</v>
      </c>
      <c r="D105" s="57" t="s">
        <v>35</v>
      </c>
      <c r="E105" s="39">
        <v>156</v>
      </c>
      <c r="F105" s="34" t="s">
        <v>35</v>
      </c>
      <c r="G105" s="68">
        <f>VLOOKUP(A105&amp;E105,Ceník!$A$2:$G$1296,7,FALSE)</f>
        <v>42</v>
      </c>
      <c r="H105" s="68">
        <f t="shared" si="6"/>
        <v>50.82</v>
      </c>
    </row>
    <row r="106" spans="1:8" ht="17.399999999999999" x14ac:dyDescent="0.3">
      <c r="A106" s="48" t="s">
        <v>601</v>
      </c>
      <c r="B106" s="41" t="str">
        <f>VLOOKUP(A106&amp;E106,Ceník!$A$2:$G$1296,3,FALSE)</f>
        <v>spojka 100mm - hliník natural (546)</v>
      </c>
      <c r="C106" s="81">
        <v>1</v>
      </c>
      <c r="D106" s="57" t="s">
        <v>35</v>
      </c>
      <c r="E106" s="39">
        <f>C106</f>
        <v>1</v>
      </c>
      <c r="F106" s="34" t="s">
        <v>35</v>
      </c>
      <c r="G106" s="68">
        <f>VLOOKUP(A106&amp;E106,Ceník!$A$2:$G$1296,7,FALSE)</f>
        <v>47</v>
      </c>
      <c r="H106" s="68">
        <f t="shared" si="6"/>
        <v>56.87</v>
      </c>
    </row>
    <row r="107" spans="1:8" ht="17.399999999999999" x14ac:dyDescent="0.3">
      <c r="A107" s="48" t="s">
        <v>601</v>
      </c>
      <c r="B107" s="41" t="str">
        <f>VLOOKUP(A107&amp;E107,Ceník!$A$2:$G$1296,3,FALSE)</f>
        <v>spojka 100mm - hliník natural (546)</v>
      </c>
      <c r="C107" s="81">
        <v>1</v>
      </c>
      <c r="D107" s="57" t="s">
        <v>35</v>
      </c>
      <c r="E107" s="39">
        <v>156</v>
      </c>
      <c r="F107" s="34" t="s">
        <v>35</v>
      </c>
      <c r="G107" s="68">
        <f>VLOOKUP(A107&amp;E107,Ceník!$A$2:$G$1296,7,FALSE)</f>
        <v>42</v>
      </c>
      <c r="H107" s="68">
        <f t="shared" si="6"/>
        <v>50.82</v>
      </c>
    </row>
    <row r="108" spans="1:8" ht="17.399999999999999" x14ac:dyDescent="0.3">
      <c r="A108" s="48" t="s">
        <v>603</v>
      </c>
      <c r="B108" s="41" t="str">
        <f>VLOOKUP(A108&amp;E108,Ceník!$A$2:$G$1296,3,FALSE)</f>
        <v>spojka 100mm - nerez broušený</v>
      </c>
      <c r="C108" s="81">
        <v>1</v>
      </c>
      <c r="D108" s="57" t="s">
        <v>35</v>
      </c>
      <c r="E108" s="39">
        <f>C108</f>
        <v>1</v>
      </c>
      <c r="F108" s="34" t="s">
        <v>35</v>
      </c>
      <c r="G108" s="68">
        <f>VLOOKUP(A108&amp;E108,Ceník!$A$2:$G$1296,7,FALSE)</f>
        <v>47</v>
      </c>
      <c r="H108" s="68">
        <f t="shared" si="6"/>
        <v>56.87</v>
      </c>
    </row>
    <row r="109" spans="1:8" ht="17.399999999999999" x14ac:dyDescent="0.3">
      <c r="A109" s="48" t="s">
        <v>603</v>
      </c>
      <c r="B109" s="41" t="str">
        <f>VLOOKUP(A109&amp;E109,Ceník!$A$2:$G$1296,3,FALSE)</f>
        <v>spojka 100mm - nerez broušený</v>
      </c>
      <c r="C109" s="81">
        <v>1</v>
      </c>
      <c r="D109" s="57" t="s">
        <v>35</v>
      </c>
      <c r="E109" s="39">
        <v>156</v>
      </c>
      <c r="F109" s="34" t="s">
        <v>35</v>
      </c>
      <c r="G109" s="68">
        <f>VLOOKUP(A109&amp;E109,Ceník!$A$2:$G$1296,7,FALSE)</f>
        <v>42</v>
      </c>
      <c r="H109" s="68">
        <f t="shared" si="6"/>
        <v>50.82</v>
      </c>
    </row>
    <row r="110" spans="1:8" ht="17.399999999999999" x14ac:dyDescent="0.3">
      <c r="A110" s="48" t="s">
        <v>2625</v>
      </c>
      <c r="B110" s="41" t="str">
        <f>VLOOKUP(A110&amp;E110,Ceník!$A$2:$G$1296,3,FALSE)</f>
        <v>spojka 100mm - zlatá</v>
      </c>
      <c r="C110" s="81">
        <v>1</v>
      </c>
      <c r="D110" s="57" t="s">
        <v>35</v>
      </c>
      <c r="E110" s="39">
        <f t="shared" ref="E110" si="9">C110</f>
        <v>1</v>
      </c>
      <c r="F110" s="34" t="s">
        <v>35</v>
      </c>
      <c r="G110" s="68">
        <f>VLOOKUP(A110&amp;E110,Ceník!$A$2:$G$1296,7,FALSE)</f>
        <v>47</v>
      </c>
      <c r="H110" s="68">
        <f t="shared" si="6"/>
        <v>56.87</v>
      </c>
    </row>
    <row r="111" spans="1:8" ht="17.399999999999999" x14ac:dyDescent="0.3">
      <c r="A111" s="48" t="s">
        <v>520</v>
      </c>
      <c r="B111" s="41" t="str">
        <f>VLOOKUP(A111&amp;E111,Ceník!$A$2:$G$1296,3,FALSE)</f>
        <v>flexibilní roh -90° až 270° -hliník broušený</v>
      </c>
      <c r="C111" s="81">
        <v>1</v>
      </c>
      <c r="D111" s="57" t="s">
        <v>35</v>
      </c>
      <c r="E111" s="39">
        <f t="shared" ref="E111:E112" si="10">C111</f>
        <v>1</v>
      </c>
      <c r="F111" s="34" t="s">
        <v>35</v>
      </c>
      <c r="G111" s="68">
        <f>VLOOKUP(A111&amp;E111,Ceník!$A$2:$G$1296,7,FALSE)</f>
        <v>47</v>
      </c>
      <c r="H111" s="68">
        <f t="shared" si="6"/>
        <v>56.87</v>
      </c>
    </row>
    <row r="112" spans="1:8" ht="17.399999999999999" x14ac:dyDescent="0.3">
      <c r="A112" s="48" t="s">
        <v>522</v>
      </c>
      <c r="B112" s="41" t="str">
        <f>VLOOKUP(A112&amp;E112,Ceník!$A$2:$G$1296,3,FALSE)</f>
        <v>flexibilní roh -90° až 270° -nerez broušený</v>
      </c>
      <c r="C112" s="81">
        <v>1</v>
      </c>
      <c r="D112" s="57" t="s">
        <v>35</v>
      </c>
      <c r="E112" s="39">
        <f t="shared" si="10"/>
        <v>1</v>
      </c>
      <c r="F112" s="34" t="s">
        <v>35</v>
      </c>
      <c r="G112" s="68">
        <f>VLOOKUP(A112&amp;E112,Ceník!$A$2:$G$1296,7,FALSE)</f>
        <v>47</v>
      </c>
      <c r="H112" s="68">
        <f t="shared" si="6"/>
        <v>56.87</v>
      </c>
    </row>
    <row r="113" spans="1:8" ht="17.399999999999999" x14ac:dyDescent="0.3">
      <c r="A113" s="48" t="s">
        <v>1234</v>
      </c>
      <c r="B113" s="41" t="str">
        <f>VLOOKUP(A113&amp;E113,Ceník!$A$2:$G$1296,3,FALSE)</f>
        <v>destička pro posuvný klip pro sokl</v>
      </c>
      <c r="C113" s="81">
        <v>1</v>
      </c>
      <c r="D113" s="57" t="s">
        <v>35</v>
      </c>
      <c r="E113" s="39">
        <f t="shared" ref="E113:E115" si="11">C113</f>
        <v>1</v>
      </c>
      <c r="F113" s="34" t="s">
        <v>35</v>
      </c>
      <c r="G113" s="68">
        <f>VLOOKUP(A113&amp;E113,Ceník!$A$2:$G$1296,7,FALSE)</f>
        <v>4</v>
      </c>
      <c r="H113" s="68">
        <f t="shared" si="6"/>
        <v>4.84</v>
      </c>
    </row>
    <row r="114" spans="1:8" ht="17.399999999999999" x14ac:dyDescent="0.3">
      <c r="A114" s="48" t="s">
        <v>1236</v>
      </c>
      <c r="B114" s="41" t="str">
        <f>VLOOKUP(A114&amp;E114,Ceník!$A$2:$G$1296,3,FALSE)</f>
        <v>VELKÝ klip otočný</v>
      </c>
      <c r="C114" s="81">
        <v>1</v>
      </c>
      <c r="D114" s="57" t="s">
        <v>35</v>
      </c>
      <c r="E114" s="39">
        <f t="shared" si="11"/>
        <v>1</v>
      </c>
      <c r="F114" s="34" t="s">
        <v>35</v>
      </c>
      <c r="G114" s="68">
        <f>VLOOKUP(A114&amp;E114,Ceník!$A$2:$G$1296,7,FALSE)</f>
        <v>7</v>
      </c>
      <c r="H114" s="68">
        <f t="shared" si="6"/>
        <v>8.4699999999999989</v>
      </c>
    </row>
    <row r="115" spans="1:8" ht="17.399999999999999" x14ac:dyDescent="0.3">
      <c r="A115" s="48" t="s">
        <v>1238</v>
      </c>
      <c r="B115" s="41" t="str">
        <f>VLOOKUP(A115&amp;E115,Ceník!$A$2:$G$1296,3,FALSE)</f>
        <v>rektifikační noha 100 mm - 2-dílná</v>
      </c>
      <c r="C115" s="81">
        <v>1</v>
      </c>
      <c r="D115" s="57" t="s">
        <v>35</v>
      </c>
      <c r="E115" s="39">
        <f t="shared" si="11"/>
        <v>1</v>
      </c>
      <c r="F115" s="34" t="s">
        <v>35</v>
      </c>
      <c r="G115" s="68">
        <f>VLOOKUP(A115&amp;E115,Ceník!$A$2:$G$1296,7,FALSE)</f>
        <v>9</v>
      </c>
      <c r="H115" s="68">
        <f t="shared" si="6"/>
        <v>10.89</v>
      </c>
    </row>
    <row r="116" spans="1:8" ht="17.399999999999999" x14ac:dyDescent="0.3">
      <c r="A116" s="48" t="s">
        <v>1238</v>
      </c>
      <c r="B116" s="41" t="str">
        <f>VLOOKUP(A116&amp;E116,Ceník!$A$2:$G$1296,3,FALSE)</f>
        <v>rektifikační noha 100 mm - 2-dílná</v>
      </c>
      <c r="C116" s="81">
        <v>1</v>
      </c>
      <c r="D116" s="57" t="s">
        <v>35</v>
      </c>
      <c r="E116" s="39">
        <v>300</v>
      </c>
      <c r="F116" s="34" t="s">
        <v>35</v>
      </c>
      <c r="G116" s="68">
        <f>VLOOKUP(A116&amp;E116,Ceník!$A$2:$G$1296,7,FALSE)</f>
        <v>8</v>
      </c>
      <c r="H116" s="68">
        <f t="shared" si="6"/>
        <v>9.68</v>
      </c>
    </row>
    <row r="117" spans="1:8" ht="17.399999999999999" x14ac:dyDescent="0.3">
      <c r="A117" s="48" t="s">
        <v>1240</v>
      </c>
      <c r="B117" s="41" t="str">
        <f>VLOOKUP(A117&amp;E117,Ceník!$A$2:$G$1296,3,FALSE)</f>
        <v>rektifikační noha 100/165 mm - 3-dílná</v>
      </c>
      <c r="C117" s="81">
        <v>1</v>
      </c>
      <c r="D117" s="57" t="s">
        <v>35</v>
      </c>
      <c r="E117" s="39">
        <f>C117</f>
        <v>1</v>
      </c>
      <c r="F117" s="34" t="s">
        <v>35</v>
      </c>
      <c r="G117" s="68">
        <f>VLOOKUP(A117&amp;E117,Ceník!$A$2:$G$1296,7,FALSE)</f>
        <v>11</v>
      </c>
      <c r="H117" s="68">
        <f t="shared" si="6"/>
        <v>13.309999999999999</v>
      </c>
    </row>
    <row r="118" spans="1:8" ht="17.399999999999999" x14ac:dyDescent="0.3">
      <c r="A118" s="48" t="s">
        <v>1240</v>
      </c>
      <c r="B118" s="41" t="str">
        <f>VLOOKUP(A118&amp;E118,Ceník!$A$2:$G$1296,3,FALSE)</f>
        <v>rektifikační noha 100/165 mm - 3-dílná</v>
      </c>
      <c r="C118" s="81">
        <v>1</v>
      </c>
      <c r="D118" s="57" t="s">
        <v>35</v>
      </c>
      <c r="E118" s="39">
        <v>200</v>
      </c>
      <c r="F118" s="34" t="s">
        <v>35</v>
      </c>
      <c r="G118" s="68">
        <f>VLOOKUP(A118&amp;E118,Ceník!$A$2:$G$1296,7,FALSE)</f>
        <v>10</v>
      </c>
      <c r="H118" s="68">
        <f t="shared" si="6"/>
        <v>12.1</v>
      </c>
    </row>
    <row r="119" spans="1:8" ht="17.399999999999999" x14ac:dyDescent="0.3">
      <c r="A119" s="48" t="s">
        <v>1244</v>
      </c>
      <c r="B119" s="41" t="str">
        <f>VLOOKUP(A119&amp;E119,Ceník!$A$2:$G$1296,3,FALSE)</f>
        <v>otočný klip pro sokl</v>
      </c>
      <c r="C119" s="81">
        <v>1</v>
      </c>
      <c r="D119" s="57" t="s">
        <v>35</v>
      </c>
      <c r="E119" s="39">
        <f>C119</f>
        <v>1</v>
      </c>
      <c r="F119" s="34" t="s">
        <v>35</v>
      </c>
      <c r="G119" s="68">
        <f>VLOOKUP(A119&amp;E119,Ceník!$A$2:$G$1296,7,FALSE)</f>
        <v>4</v>
      </c>
      <c r="H119" s="68">
        <f t="shared" si="6"/>
        <v>4.84</v>
      </c>
    </row>
    <row r="120" spans="1:8" ht="17.399999999999999" x14ac:dyDescent="0.3">
      <c r="A120" s="48" t="s">
        <v>1246</v>
      </c>
      <c r="B120" s="41" t="str">
        <f>VLOOKUP(A120&amp;E120,Ceník!$A$2:$G$1296,3,FALSE)</f>
        <v>SMART klip</v>
      </c>
      <c r="C120" s="81">
        <v>1</v>
      </c>
      <c r="D120" s="57" t="s">
        <v>35</v>
      </c>
      <c r="E120" s="39">
        <f>C120</f>
        <v>1</v>
      </c>
      <c r="F120" s="34" t="s">
        <v>35</v>
      </c>
      <c r="G120" s="68">
        <f>VLOOKUP(A120&amp;E120,Ceník!$A$2:$G$1296,7,FALSE)</f>
        <v>30</v>
      </c>
      <c r="H120" s="68">
        <f t="shared" si="6"/>
        <v>36.299999999999997</v>
      </c>
    </row>
    <row r="121" spans="1:8" ht="17.399999999999999" x14ac:dyDescent="0.3">
      <c r="A121" s="48" t="s">
        <v>561</v>
      </c>
      <c r="B121" s="41" t="str">
        <f>VLOOKUP(A121&amp;E121,Ceník!$A$2:$G$1296,3,FALSE)</f>
        <v>modul soklu s výsekem S100/B1 - hliník broušený</v>
      </c>
      <c r="C121" s="81">
        <v>1</v>
      </c>
      <c r="D121" s="57" t="s">
        <v>35</v>
      </c>
      <c r="E121" s="39">
        <f t="shared" ref="E121:E122" si="12">C121</f>
        <v>1</v>
      </c>
      <c r="F121" s="34" t="s">
        <v>35</v>
      </c>
      <c r="G121" s="68">
        <f>VLOOKUP(A121&amp;E121,Ceník!$A$2:$G$1296,7,FALSE)</f>
        <v>499</v>
      </c>
      <c r="H121" s="68">
        <f t="shared" si="6"/>
        <v>603.79</v>
      </c>
    </row>
    <row r="122" spans="1:8" ht="17.399999999999999" x14ac:dyDescent="0.3">
      <c r="A122" s="48" t="s">
        <v>565</v>
      </c>
      <c r="B122" s="41" t="str">
        <f>VLOOKUP(A122&amp;E122,Ceník!$A$2:$G$1296,3,FALSE)</f>
        <v>modul soklu s výsekem S100/B1 - nerez broušený</v>
      </c>
      <c r="C122" s="81">
        <v>1</v>
      </c>
      <c r="D122" s="57" t="s">
        <v>35</v>
      </c>
      <c r="E122" s="39">
        <f t="shared" si="12"/>
        <v>1</v>
      </c>
      <c r="F122" s="34" t="s">
        <v>35</v>
      </c>
      <c r="G122" s="68">
        <f>VLOOKUP(A122&amp;E122,Ceník!$A$2:$G$1296,7,FALSE)</f>
        <v>523</v>
      </c>
      <c r="H122" s="68">
        <f t="shared" si="6"/>
        <v>632.82999999999993</v>
      </c>
    </row>
    <row r="123" spans="1:8" ht="17.399999999999999" x14ac:dyDescent="0.3">
      <c r="A123" s="48" t="s">
        <v>3053</v>
      </c>
      <c r="B123" s="41" t="str">
        <f>VLOOKUP(A123&amp;E123,Ceník!$A$2:$G$1296,3,FALSE)</f>
        <v>Sokl - 120 mm - černá mat (RAL 9005) 2m</v>
      </c>
      <c r="C123" s="81">
        <v>2</v>
      </c>
      <c r="D123" s="57" t="s">
        <v>6</v>
      </c>
      <c r="E123" s="39">
        <v>2</v>
      </c>
      <c r="F123" s="34" t="s">
        <v>6</v>
      </c>
      <c r="G123" s="68">
        <f>VLOOKUP(A123&amp;E123,Ceník!$A$2:$G$1296,7,FALSE)</f>
        <v>182</v>
      </c>
      <c r="H123" s="68">
        <f t="shared" si="6"/>
        <v>220.22</v>
      </c>
    </row>
    <row r="124" spans="1:8" ht="17.399999999999999" x14ac:dyDescent="0.3">
      <c r="A124" s="48" t="s">
        <v>1174</v>
      </c>
      <c r="B124" s="41" t="str">
        <f>VLOOKUP(A124&amp;E124,Ceník!$A$2:$G$1296,3,FALSE)</f>
        <v>Sokl - 120 mm - černá mat (RAL 9005)</v>
      </c>
      <c r="C124" s="81">
        <v>4</v>
      </c>
      <c r="D124" s="57" t="s">
        <v>6</v>
      </c>
      <c r="E124" s="39">
        <f>C124</f>
        <v>4</v>
      </c>
      <c r="F124" s="34" t="s">
        <v>6</v>
      </c>
      <c r="G124" s="68">
        <f>VLOOKUP(A124&amp;E124,Ceník!$A$2:$G$1296,7,FALSE)</f>
        <v>170</v>
      </c>
      <c r="H124" s="68">
        <f t="shared" si="6"/>
        <v>205.7</v>
      </c>
    </row>
    <row r="125" spans="1:8" ht="17.399999999999999" x14ac:dyDescent="0.3">
      <c r="A125" s="48" t="s">
        <v>1174</v>
      </c>
      <c r="B125" s="41" t="str">
        <f>VLOOKUP(A125&amp;E125,Ceník!$A$2:$G$1296,3,FALSE)</f>
        <v>Sokl - 120 mm - černá mat (RAL 9005)</v>
      </c>
      <c r="C125" s="81">
        <v>4</v>
      </c>
      <c r="D125" s="57" t="s">
        <v>6</v>
      </c>
      <c r="E125" s="39">
        <v>60</v>
      </c>
      <c r="F125" s="34" t="s">
        <v>6</v>
      </c>
      <c r="G125" s="68">
        <f>VLOOKUP(A125&amp;E125,Ceník!$A$2:$G$1296,7,FALSE)</f>
        <v>162</v>
      </c>
      <c r="H125" s="68">
        <f t="shared" si="6"/>
        <v>196.01999999999998</v>
      </c>
    </row>
    <row r="126" spans="1:8" ht="17.399999999999999" x14ac:dyDescent="0.3">
      <c r="A126" s="48" t="s">
        <v>3054</v>
      </c>
      <c r="B126" s="41" t="str">
        <f>VLOOKUP(A126&amp;E126,Ceník!$A$2:$G$1296,3,FALSE)</f>
        <v>Sokl - 120 mm - bílá lesk 2m</v>
      </c>
      <c r="C126" s="81">
        <v>2</v>
      </c>
      <c r="D126" s="57" t="s">
        <v>6</v>
      </c>
      <c r="E126" s="39">
        <v>2</v>
      </c>
      <c r="F126" s="34" t="s">
        <v>6</v>
      </c>
      <c r="G126" s="68">
        <f>VLOOKUP(A126&amp;E126,Ceník!$A$2:$G$1296,7,FALSE)</f>
        <v>182</v>
      </c>
      <c r="H126" s="68">
        <f t="shared" si="6"/>
        <v>220.22</v>
      </c>
    </row>
    <row r="127" spans="1:8" ht="17.399999999999999" x14ac:dyDescent="0.3">
      <c r="A127" s="48" t="s">
        <v>1176</v>
      </c>
      <c r="B127" s="41" t="str">
        <f>VLOOKUP(A127&amp;E127,Ceník!$A$2:$G$1296,3,FALSE)</f>
        <v>Sokl - 120 mm - bílá lesk</v>
      </c>
      <c r="C127" s="81">
        <v>4</v>
      </c>
      <c r="D127" s="57" t="s">
        <v>6</v>
      </c>
      <c r="E127" s="39">
        <f>C127</f>
        <v>4</v>
      </c>
      <c r="F127" s="34" t="s">
        <v>6</v>
      </c>
      <c r="G127" s="68">
        <f>VLOOKUP(A127&amp;E127,Ceník!$A$2:$G$1296,7,FALSE)</f>
        <v>170</v>
      </c>
      <c r="H127" s="68">
        <f t="shared" si="6"/>
        <v>205.7</v>
      </c>
    </row>
    <row r="128" spans="1:8" ht="17.399999999999999" x14ac:dyDescent="0.3">
      <c r="A128" s="48" t="s">
        <v>1176</v>
      </c>
      <c r="B128" s="41" t="str">
        <f>VLOOKUP(A128&amp;E128,Ceník!$A$2:$G$1296,3,FALSE)</f>
        <v>Sokl - 120 mm - bílá lesk</v>
      </c>
      <c r="C128" s="81">
        <v>4</v>
      </c>
      <c r="D128" s="57" t="s">
        <v>6</v>
      </c>
      <c r="E128" s="39">
        <v>60</v>
      </c>
      <c r="F128" s="34" t="s">
        <v>6</v>
      </c>
      <c r="G128" s="68">
        <f>VLOOKUP(A128&amp;E128,Ceník!$A$2:$G$1296,7,FALSE)</f>
        <v>162</v>
      </c>
      <c r="H128" s="68">
        <f t="shared" si="6"/>
        <v>196.01999999999998</v>
      </c>
    </row>
    <row r="129" spans="1:8" ht="17.399999999999999" x14ac:dyDescent="0.3">
      <c r="A129" s="48" t="s">
        <v>3050</v>
      </c>
      <c r="B129" s="41" t="str">
        <f>VLOOKUP(A129&amp;E129,Ceník!$A$2:$G$1296,3,FALSE)</f>
        <v>Sokl - 120 mm - bílá mat 2m</v>
      </c>
      <c r="C129" s="81">
        <v>2</v>
      </c>
      <c r="D129" s="57" t="s">
        <v>6</v>
      </c>
      <c r="E129" s="39">
        <v>2</v>
      </c>
      <c r="F129" s="34" t="s">
        <v>6</v>
      </c>
      <c r="G129" s="68">
        <f>VLOOKUP(A129&amp;E129,Ceník!$A$2:$G$1296,7,FALSE)</f>
        <v>182</v>
      </c>
      <c r="H129" s="68">
        <f t="shared" si="6"/>
        <v>220.22</v>
      </c>
    </row>
    <row r="130" spans="1:8" ht="17.399999999999999" x14ac:dyDescent="0.3">
      <c r="A130" s="48" t="s">
        <v>2684</v>
      </c>
      <c r="B130" s="41" t="str">
        <f>VLOOKUP(A130&amp;E130,Ceník!$A$2:$G$1296,3,FALSE)</f>
        <v>Sokl - 120 mm - bílá mat</v>
      </c>
      <c r="C130" s="81">
        <v>4</v>
      </c>
      <c r="D130" s="57" t="s">
        <v>6</v>
      </c>
      <c r="E130" s="39">
        <v>4</v>
      </c>
      <c r="F130" s="34" t="s">
        <v>6</v>
      </c>
      <c r="G130" s="68">
        <f>VLOOKUP(A130&amp;E130,Ceník!$A$2:$G$1296,7,FALSE)</f>
        <v>170</v>
      </c>
      <c r="H130" s="68">
        <f t="shared" si="6"/>
        <v>205.7</v>
      </c>
    </row>
    <row r="131" spans="1:8" ht="17.399999999999999" x14ac:dyDescent="0.3">
      <c r="A131" s="48" t="s">
        <v>2684</v>
      </c>
      <c r="B131" s="41" t="str">
        <f>VLOOKUP(A131&amp;E131,Ceník!$A$2:$G$1296,3,FALSE)</f>
        <v>Sokl - 120 mm - bílá mat</v>
      </c>
      <c r="C131" s="81">
        <v>4</v>
      </c>
      <c r="D131" s="57" t="s">
        <v>6</v>
      </c>
      <c r="E131" s="39">
        <v>60</v>
      </c>
      <c r="F131" s="34" t="s">
        <v>6</v>
      </c>
      <c r="G131" s="68">
        <f>VLOOKUP(A131&amp;E131,Ceník!$A$2:$G$1296,7,FALSE)</f>
        <v>162</v>
      </c>
      <c r="H131" s="68">
        <f t="shared" si="6"/>
        <v>196.01999999999998</v>
      </c>
    </row>
    <row r="132" spans="1:8" ht="17.399999999999999" x14ac:dyDescent="0.3">
      <c r="A132" s="48" t="s">
        <v>3052</v>
      </c>
      <c r="B132" s="41" t="str">
        <f>VLOOKUP(A132&amp;E132,Ceník!$A$2:$G$1296,3,FALSE)</f>
        <v>Sokl - 120 mm - antracit (RAL 7016) 2m</v>
      </c>
      <c r="C132" s="81">
        <v>2</v>
      </c>
      <c r="D132" s="57" t="s">
        <v>6</v>
      </c>
      <c r="E132" s="39">
        <v>2</v>
      </c>
      <c r="F132" s="34" t="s">
        <v>6</v>
      </c>
      <c r="G132" s="68">
        <f>VLOOKUP(A132&amp;E132,Ceník!$A$2:$G$1296,7,FALSE)</f>
        <v>182</v>
      </c>
      <c r="H132" s="68">
        <f t="shared" si="6"/>
        <v>220.22</v>
      </c>
    </row>
    <row r="133" spans="1:8" ht="17.399999999999999" x14ac:dyDescent="0.3">
      <c r="A133" s="48" t="s">
        <v>1178</v>
      </c>
      <c r="B133" s="41" t="str">
        <f>VLOOKUP(A133&amp;E133,Ceník!$A$2:$G$1296,3,FALSE)</f>
        <v>Sokl - 120 mm - antracit (RAL 7016)</v>
      </c>
      <c r="C133" s="81">
        <v>4</v>
      </c>
      <c r="D133" s="57" t="s">
        <v>6</v>
      </c>
      <c r="E133" s="39">
        <f>C133</f>
        <v>4</v>
      </c>
      <c r="F133" s="34" t="s">
        <v>6</v>
      </c>
      <c r="G133" s="68">
        <f>VLOOKUP(A133&amp;E133,Ceník!$A$2:$G$1296,7,FALSE)</f>
        <v>170</v>
      </c>
      <c r="H133" s="68">
        <f t="shared" si="6"/>
        <v>205.7</v>
      </c>
    </row>
    <row r="134" spans="1:8" ht="17.399999999999999" x14ac:dyDescent="0.3">
      <c r="A134" s="48" t="s">
        <v>1178</v>
      </c>
      <c r="B134" s="41" t="str">
        <f>VLOOKUP(A134&amp;E134,Ceník!$A$2:$G$1296,3,FALSE)</f>
        <v>Sokl - 120 mm - antracit (RAL 7016)</v>
      </c>
      <c r="C134" s="81">
        <v>4</v>
      </c>
      <c r="D134" s="57" t="s">
        <v>6</v>
      </c>
      <c r="E134" s="39">
        <v>60</v>
      </c>
      <c r="F134" s="34" t="s">
        <v>6</v>
      </c>
      <c r="G134" s="68">
        <f>VLOOKUP(A134&amp;E134,Ceník!$A$2:$G$1296,7,FALSE)</f>
        <v>162</v>
      </c>
      <c r="H134" s="68">
        <f t="shared" si="6"/>
        <v>196.01999999999998</v>
      </c>
    </row>
    <row r="135" spans="1:8" ht="17.399999999999999" x14ac:dyDescent="0.3">
      <c r="A135" s="48" t="s">
        <v>3057</v>
      </c>
      <c r="B135" s="41" t="str">
        <f>VLOOKUP(A135&amp;E135,Ceník!$A$2:$G$1296,3,FALSE)</f>
        <v>Sokl - 120mm - lakování do odstínu RAL 2m</v>
      </c>
      <c r="C135" s="81">
        <v>2</v>
      </c>
      <c r="D135" s="57" t="s">
        <v>6</v>
      </c>
      <c r="E135" s="39">
        <v>2</v>
      </c>
      <c r="F135" s="34" t="s">
        <v>6</v>
      </c>
      <c r="G135" s="68">
        <f>VLOOKUP(A135&amp;E135,Ceník!$A$2:$G$1296,7,FALSE)</f>
        <v>179</v>
      </c>
      <c r="H135" s="68">
        <f t="shared" si="6"/>
        <v>216.59</v>
      </c>
    </row>
    <row r="136" spans="1:8" ht="17.399999999999999" x14ac:dyDescent="0.3">
      <c r="A136" s="48" t="s">
        <v>1180</v>
      </c>
      <c r="B136" s="41" t="str">
        <f>VLOOKUP(A136&amp;E136,Ceník!$A$2:$G$1296,3,FALSE)</f>
        <v>Sokl - 120mm - lakování do odstínu RAL</v>
      </c>
      <c r="C136" s="81">
        <v>4</v>
      </c>
      <c r="D136" s="57" t="s">
        <v>6</v>
      </c>
      <c r="E136" s="39">
        <f>C136</f>
        <v>4</v>
      </c>
      <c r="F136" s="34" t="s">
        <v>6</v>
      </c>
      <c r="G136" s="68">
        <f>VLOOKUP(A136&amp;E136,Ceník!$A$2:$G$1296,7,FALSE)</f>
        <v>166</v>
      </c>
      <c r="H136" s="68">
        <f t="shared" ref="H136:H199" si="13">SUM(G136)*1.21</f>
        <v>200.85999999999999</v>
      </c>
    </row>
    <row r="137" spans="1:8" ht="17.399999999999999" x14ac:dyDescent="0.3">
      <c r="A137" s="48" t="s">
        <v>3067</v>
      </c>
      <c r="B137" s="41" t="str">
        <f>VLOOKUP(A137&amp;E137,Ceník!$A$2:$G$1296,3,FALSE)</f>
        <v>Sokl - 120 mm - hliník natural 2m</v>
      </c>
      <c r="C137" s="81">
        <v>2</v>
      </c>
      <c r="D137" s="57" t="s">
        <v>6</v>
      </c>
      <c r="E137" s="39">
        <v>2</v>
      </c>
      <c r="F137" s="34" t="s">
        <v>6</v>
      </c>
      <c r="G137" s="68">
        <f>VLOOKUP(A137&amp;E137,Ceník!$A$2:$G$1296,7,FALSE)</f>
        <v>179</v>
      </c>
      <c r="H137" s="68">
        <f t="shared" si="13"/>
        <v>216.59</v>
      </c>
    </row>
    <row r="138" spans="1:8" ht="17.399999999999999" x14ac:dyDescent="0.3">
      <c r="A138" s="48" t="s">
        <v>1190</v>
      </c>
      <c r="B138" s="41" t="str">
        <f>VLOOKUP(A138&amp;E138,Ceník!$A$2:$G$1296,3,FALSE)</f>
        <v>Sokl - 120 mm - hliník natural</v>
      </c>
      <c r="C138" s="81">
        <v>4</v>
      </c>
      <c r="D138" s="57" t="s">
        <v>6</v>
      </c>
      <c r="E138" s="39">
        <f>C138</f>
        <v>4</v>
      </c>
      <c r="F138" s="34" t="s">
        <v>6</v>
      </c>
      <c r="G138" s="68">
        <f>VLOOKUP(A138&amp;E138,Ceník!$A$2:$G$1296,7,FALSE)</f>
        <v>166</v>
      </c>
      <c r="H138" s="68">
        <f t="shared" si="13"/>
        <v>200.85999999999999</v>
      </c>
    </row>
    <row r="139" spans="1:8" ht="17.399999999999999" x14ac:dyDescent="0.3">
      <c r="A139" s="48" t="s">
        <v>1190</v>
      </c>
      <c r="B139" s="41" t="str">
        <f>VLOOKUP(A139&amp;E139,Ceník!$A$2:$G$1296,3,FALSE)</f>
        <v>Sokl - 120 mm - hliník natural</v>
      </c>
      <c r="C139" s="81">
        <v>4</v>
      </c>
      <c r="D139" s="57" t="s">
        <v>6</v>
      </c>
      <c r="E139" s="39">
        <v>60</v>
      </c>
      <c r="F139" s="34" t="s">
        <v>6</v>
      </c>
      <c r="G139" s="68">
        <f>VLOOKUP(A139&amp;E139,Ceník!$A$2:$G$1296,7,FALSE)</f>
        <v>156</v>
      </c>
      <c r="H139" s="68">
        <f t="shared" si="13"/>
        <v>188.76</v>
      </c>
    </row>
    <row r="140" spans="1:8" ht="17.399999999999999" x14ac:dyDescent="0.3">
      <c r="A140" s="48" t="s">
        <v>3042</v>
      </c>
      <c r="B140" s="41" t="str">
        <f>VLOOKUP(A140&amp;E140,Ceník!$A$2:$G$1296,3,FALSE)</f>
        <v>Sokl - 120mm - hliník broušený 2m</v>
      </c>
      <c r="C140" s="81">
        <v>2</v>
      </c>
      <c r="D140" s="57" t="s">
        <v>6</v>
      </c>
      <c r="E140" s="39">
        <v>2</v>
      </c>
      <c r="F140" s="34" t="s">
        <v>6</v>
      </c>
      <c r="G140" s="68">
        <f>VLOOKUP(A140&amp;E140,Ceník!$A$2:$G$1296,7,FALSE)</f>
        <v>182</v>
      </c>
      <c r="H140" s="68">
        <f t="shared" si="13"/>
        <v>220.22</v>
      </c>
    </row>
    <row r="141" spans="1:8" ht="17.399999999999999" x14ac:dyDescent="0.3">
      <c r="A141" s="48" t="s">
        <v>617</v>
      </c>
      <c r="B141" s="41" t="str">
        <f>VLOOKUP(A141&amp;E141,Ceník!$A$2:$G$1296,3,FALSE)</f>
        <v>Sokl - 120mm - hliník broušený</v>
      </c>
      <c r="C141" s="81">
        <v>4</v>
      </c>
      <c r="D141" s="57" t="s">
        <v>6</v>
      </c>
      <c r="E141" s="39">
        <f>C141</f>
        <v>4</v>
      </c>
      <c r="F141" s="34" t="s">
        <v>6</v>
      </c>
      <c r="G141" s="68">
        <f>VLOOKUP(A141&amp;E141,Ceník!$A$2:$G$1296,7,FALSE)</f>
        <v>170</v>
      </c>
      <c r="H141" s="68">
        <f t="shared" si="13"/>
        <v>205.7</v>
      </c>
    </row>
    <row r="142" spans="1:8" ht="17.399999999999999" x14ac:dyDescent="0.3">
      <c r="A142" s="48" t="s">
        <v>617</v>
      </c>
      <c r="B142" s="41" t="str">
        <f>VLOOKUP(A142&amp;E142,Ceník!$A$2:$G$1296,3,FALSE)</f>
        <v>Sokl - 120mm - hliník broušený</v>
      </c>
      <c r="C142" s="81">
        <v>4</v>
      </c>
      <c r="D142" s="57" t="s">
        <v>6</v>
      </c>
      <c r="E142" s="39">
        <v>60</v>
      </c>
      <c r="F142" s="34" t="s">
        <v>6</v>
      </c>
      <c r="G142" s="68">
        <f>VLOOKUP(A142&amp;E142,Ceník!$A$2:$G$1296,7,FALSE)</f>
        <v>162</v>
      </c>
      <c r="H142" s="68">
        <f t="shared" si="13"/>
        <v>196.01999999999998</v>
      </c>
    </row>
    <row r="143" spans="1:8" ht="17.399999999999999" x14ac:dyDescent="0.3">
      <c r="A143" s="48" t="s">
        <v>3043</v>
      </c>
      <c r="B143" s="41" t="str">
        <f>VLOOKUP(A143&amp;E143,Ceník!$A$2:$G$1296,3,FALSE)</f>
        <v>Sokl - 120mm - nerez broušený 2m</v>
      </c>
      <c r="C143" s="81">
        <v>2</v>
      </c>
      <c r="D143" s="57" t="s">
        <v>6</v>
      </c>
      <c r="E143" s="39">
        <v>2</v>
      </c>
      <c r="F143" s="34" t="s">
        <v>6</v>
      </c>
      <c r="G143" s="68">
        <f>VLOOKUP(A143&amp;E143,Ceník!$A$2:$G$1296,7,FALSE)</f>
        <v>218</v>
      </c>
      <c r="H143" s="68">
        <f t="shared" si="13"/>
        <v>263.77999999999997</v>
      </c>
    </row>
    <row r="144" spans="1:8" ht="17.399999999999999" x14ac:dyDescent="0.3">
      <c r="A144" s="48" t="s">
        <v>684</v>
      </c>
      <c r="B144" s="41" t="str">
        <f>VLOOKUP(A144&amp;E144,Ceník!$A$2:$G$1296,3,FALSE)</f>
        <v>Sokl - 120mm - nerez broušený</v>
      </c>
      <c r="C144" s="81">
        <v>4</v>
      </c>
      <c r="D144" s="57" t="s">
        <v>6</v>
      </c>
      <c r="E144" s="39">
        <f>C144</f>
        <v>4</v>
      </c>
      <c r="F144" s="34" t="s">
        <v>6</v>
      </c>
      <c r="G144" s="68">
        <f>VLOOKUP(A144&amp;E144,Ceník!$A$2:$G$1296,7,FALSE)</f>
        <v>206</v>
      </c>
      <c r="H144" s="68">
        <f t="shared" si="13"/>
        <v>249.26</v>
      </c>
    </row>
    <row r="145" spans="1:8" ht="17.399999999999999" x14ac:dyDescent="0.3">
      <c r="A145" s="48" t="s">
        <v>684</v>
      </c>
      <c r="B145" s="41" t="str">
        <f>VLOOKUP(A145&amp;E145,Ceník!$A$2:$G$1296,3,FALSE)</f>
        <v>Sokl - 120mm - nerez broušený</v>
      </c>
      <c r="C145" s="81">
        <v>4</v>
      </c>
      <c r="D145" s="57" t="s">
        <v>6</v>
      </c>
      <c r="E145" s="39">
        <v>60</v>
      </c>
      <c r="F145" s="34" t="s">
        <v>6</v>
      </c>
      <c r="G145" s="68">
        <f>VLOOKUP(A145&amp;E145,Ceník!$A$2:$G$1296,7,FALSE)</f>
        <v>199</v>
      </c>
      <c r="H145" s="68">
        <f t="shared" si="13"/>
        <v>240.79</v>
      </c>
    </row>
    <row r="146" spans="1:8" ht="17.399999999999999" x14ac:dyDescent="0.3">
      <c r="A146" s="48" t="s">
        <v>3048</v>
      </c>
      <c r="B146" s="41" t="str">
        <f>VLOOKUP(A146&amp;E146,Ceník!$A$2:$G$1296,3,FALSE)</f>
        <v>Sokl - 120mm - zlatá 2m</v>
      </c>
      <c r="C146" s="81">
        <v>2</v>
      </c>
      <c r="D146" s="57" t="s">
        <v>6</v>
      </c>
      <c r="E146" s="39">
        <v>2</v>
      </c>
      <c r="F146" s="34" t="s">
        <v>6</v>
      </c>
      <c r="G146" s="68">
        <f>VLOOKUP(A146&amp;E146,Ceník!$A$2:$G$1296,7,FALSE)</f>
        <v>218</v>
      </c>
      <c r="H146" s="68">
        <f t="shared" si="13"/>
        <v>263.77999999999997</v>
      </c>
    </row>
    <row r="147" spans="1:8" ht="17.399999999999999" x14ac:dyDescent="0.3">
      <c r="A147" s="48" t="s">
        <v>2609</v>
      </c>
      <c r="B147" s="41" t="str">
        <f>VLOOKUP(A147&amp;E147,Ceník!$A$2:$G$1296,3,FALSE)</f>
        <v>Sokl - 120mm - zlatá</v>
      </c>
      <c r="C147" s="81">
        <v>4</v>
      </c>
      <c r="D147" s="57" t="s">
        <v>6</v>
      </c>
      <c r="E147" s="39">
        <v>4</v>
      </c>
      <c r="F147" s="34" t="s">
        <v>6</v>
      </c>
      <c r="G147" s="68">
        <f>VLOOKUP(A147&amp;E147,Ceník!$A$2:$G$1296,7,FALSE)</f>
        <v>206</v>
      </c>
      <c r="H147" s="68">
        <f t="shared" si="13"/>
        <v>249.26</v>
      </c>
    </row>
    <row r="148" spans="1:8" ht="17.399999999999999" x14ac:dyDescent="0.3">
      <c r="A148" s="48" t="s">
        <v>2609</v>
      </c>
      <c r="B148" s="41" t="str">
        <f>VLOOKUP(A148&amp;E148,Ceník!$A$2:$G$1296,3,FALSE)</f>
        <v>Sokl - 120mm - zlatá</v>
      </c>
      <c r="C148" s="81">
        <v>4</v>
      </c>
      <c r="D148" s="57" t="s">
        <v>6</v>
      </c>
      <c r="E148" s="39">
        <v>60</v>
      </c>
      <c r="F148" s="34" t="s">
        <v>6</v>
      </c>
      <c r="G148" s="68">
        <f>VLOOKUP(A148&amp;E148,Ceník!$A$2:$G$1296,7,FALSE)</f>
        <v>199</v>
      </c>
      <c r="H148" s="68">
        <f t="shared" si="13"/>
        <v>240.79</v>
      </c>
    </row>
    <row r="149" spans="1:8" ht="17.399999999999999" x14ac:dyDescent="0.3">
      <c r="A149" s="48" t="s">
        <v>639</v>
      </c>
      <c r="B149" s="41" t="str">
        <f>VLOOKUP(A149&amp;E149,Ceník!$A$2:$G$1296,3,FALSE)</f>
        <v>ostrý vnitřní /vnější roh 90° - černá mat</v>
      </c>
      <c r="C149" s="81">
        <v>1</v>
      </c>
      <c r="D149" s="57" t="s">
        <v>35</v>
      </c>
      <c r="E149" s="39">
        <f>C149</f>
        <v>1</v>
      </c>
      <c r="F149" s="34" t="s">
        <v>35</v>
      </c>
      <c r="G149" s="68">
        <f>VLOOKUP(A149&amp;E149,Ceník!$A$2:$G$1296,7,FALSE)</f>
        <v>57</v>
      </c>
      <c r="H149" s="68">
        <f t="shared" si="13"/>
        <v>68.97</v>
      </c>
    </row>
    <row r="150" spans="1:8" ht="17.399999999999999" x14ac:dyDescent="0.3">
      <c r="A150" s="48" t="s">
        <v>639</v>
      </c>
      <c r="B150" s="41" t="str">
        <f>VLOOKUP(A150&amp;E150,Ceník!$A$2:$G$1296,3,FALSE)</f>
        <v>ostrý vnitřní /vnější roh 90° - černá mat</v>
      </c>
      <c r="C150" s="81">
        <v>1</v>
      </c>
      <c r="D150" s="57" t="s">
        <v>35</v>
      </c>
      <c r="E150" s="39">
        <v>132</v>
      </c>
      <c r="F150" s="34" t="s">
        <v>35</v>
      </c>
      <c r="G150" s="68">
        <f>VLOOKUP(A150&amp;E150,Ceník!$A$2:$G$1296,7,FALSE)</f>
        <v>52</v>
      </c>
      <c r="H150" s="68">
        <f t="shared" si="13"/>
        <v>62.92</v>
      </c>
    </row>
    <row r="151" spans="1:8" ht="17.399999999999999" x14ac:dyDescent="0.3">
      <c r="A151" s="48" t="s">
        <v>641</v>
      </c>
      <c r="B151" s="41" t="str">
        <f>VLOOKUP(A151&amp;E151,Ceník!$A$2:$G$1296,3,FALSE)</f>
        <v>ostrý vnitřní /vnější roh 90° - bílá lesk</v>
      </c>
      <c r="C151" s="81">
        <v>1</v>
      </c>
      <c r="D151" s="57" t="s">
        <v>35</v>
      </c>
      <c r="E151" s="39">
        <f>C151</f>
        <v>1</v>
      </c>
      <c r="F151" s="34" t="s">
        <v>35</v>
      </c>
      <c r="G151" s="68">
        <f>VLOOKUP(A151&amp;E151,Ceník!$A$2:$G$1296,7,FALSE)</f>
        <v>57</v>
      </c>
      <c r="H151" s="68">
        <f t="shared" si="13"/>
        <v>68.97</v>
      </c>
    </row>
    <row r="152" spans="1:8" ht="17.399999999999999" x14ac:dyDescent="0.3">
      <c r="A152" s="48" t="s">
        <v>641</v>
      </c>
      <c r="B152" s="41" t="str">
        <f>VLOOKUP(A152&amp;E152,Ceník!$A$2:$G$1296,3,FALSE)</f>
        <v>ostrý vnitřní /vnější roh 90° - bílá lesk</v>
      </c>
      <c r="C152" s="81">
        <v>1</v>
      </c>
      <c r="D152" s="57" t="s">
        <v>35</v>
      </c>
      <c r="E152" s="39">
        <v>132</v>
      </c>
      <c r="F152" s="34" t="s">
        <v>35</v>
      </c>
      <c r="G152" s="68">
        <f>VLOOKUP(A152&amp;E152,Ceník!$A$2:$G$1296,7,FALSE)</f>
        <v>52</v>
      </c>
      <c r="H152" s="68">
        <f t="shared" si="13"/>
        <v>62.92</v>
      </c>
    </row>
    <row r="153" spans="1:8" ht="17.399999999999999" x14ac:dyDescent="0.3">
      <c r="A153" s="48" t="s">
        <v>642</v>
      </c>
      <c r="B153" s="41" t="str">
        <f>VLOOKUP(A153&amp;E153,Ceník!$A$2:$G$1296,3,FALSE)</f>
        <v>ostrý vnitřní /vnější roh 90° - hliník broušený</v>
      </c>
      <c r="C153" s="81">
        <v>1</v>
      </c>
      <c r="D153" s="57" t="s">
        <v>35</v>
      </c>
      <c r="E153" s="39">
        <f>C153</f>
        <v>1</v>
      </c>
      <c r="F153" s="34" t="s">
        <v>35</v>
      </c>
      <c r="G153" s="68">
        <f>VLOOKUP(A153&amp;E153,Ceník!$A$2:$G$1296,7,FALSE)</f>
        <v>57</v>
      </c>
      <c r="H153" s="68">
        <f t="shared" si="13"/>
        <v>68.97</v>
      </c>
    </row>
    <row r="154" spans="1:8" ht="17.399999999999999" x14ac:dyDescent="0.3">
      <c r="A154" s="48" t="s">
        <v>642</v>
      </c>
      <c r="B154" s="41" t="str">
        <f>VLOOKUP(A154&amp;E154,Ceník!$A$2:$G$1296,3,FALSE)</f>
        <v>ostrý vnitřní /vnější roh 90° - hliník broušený</v>
      </c>
      <c r="C154" s="81">
        <v>1</v>
      </c>
      <c r="D154" s="57" t="s">
        <v>35</v>
      </c>
      <c r="E154" s="39">
        <v>132</v>
      </c>
      <c r="F154" s="34" t="s">
        <v>35</v>
      </c>
      <c r="G154" s="68">
        <f>VLOOKUP(A154&amp;E154,Ceník!$A$2:$G$1296,7,FALSE)</f>
        <v>52</v>
      </c>
      <c r="H154" s="68">
        <f t="shared" si="13"/>
        <v>62.92</v>
      </c>
    </row>
    <row r="155" spans="1:8" ht="17.399999999999999" x14ac:dyDescent="0.3">
      <c r="A155" s="48" t="s">
        <v>643</v>
      </c>
      <c r="B155" s="41" t="str">
        <f>VLOOKUP(A155&amp;E155,Ceník!$A$2:$G$1296,3,FALSE)</f>
        <v>ostrý vnitřní /vnější roh 90° - antracit</v>
      </c>
      <c r="C155" s="81">
        <v>1</v>
      </c>
      <c r="D155" s="57" t="s">
        <v>35</v>
      </c>
      <c r="E155" s="39">
        <f>C155</f>
        <v>1</v>
      </c>
      <c r="F155" s="34" t="s">
        <v>35</v>
      </c>
      <c r="G155" s="68">
        <f>VLOOKUP(A155&amp;E155,Ceník!$A$2:$G$1296,7,FALSE)</f>
        <v>57</v>
      </c>
      <c r="H155" s="68">
        <f t="shared" si="13"/>
        <v>68.97</v>
      </c>
    </row>
    <row r="156" spans="1:8" ht="17.399999999999999" x14ac:dyDescent="0.3">
      <c r="A156" s="48" t="s">
        <v>643</v>
      </c>
      <c r="B156" s="41" t="str">
        <f>VLOOKUP(A156&amp;E156,Ceník!$A$2:$G$1296,3,FALSE)</f>
        <v>ostrý vnitřní /vnější roh 90° - antracit</v>
      </c>
      <c r="C156" s="81">
        <v>1</v>
      </c>
      <c r="D156" s="57" t="s">
        <v>35</v>
      </c>
      <c r="E156" s="39">
        <v>132</v>
      </c>
      <c r="F156" s="34" t="s">
        <v>35</v>
      </c>
      <c r="G156" s="68">
        <f>VLOOKUP(A156&amp;E156,Ceník!$A$2:$G$1296,7,FALSE)</f>
        <v>52</v>
      </c>
      <c r="H156" s="68">
        <f t="shared" si="13"/>
        <v>62.92</v>
      </c>
    </row>
    <row r="157" spans="1:8" ht="17.399999999999999" x14ac:dyDescent="0.3">
      <c r="A157" s="48" t="s">
        <v>644</v>
      </c>
      <c r="B157" s="41" t="str">
        <f>VLOOKUP(A157&amp;E157,Ceník!$A$2:$G$1296,3,FALSE)</f>
        <v>ostrý vnitřní /vnější roh 90° - hliník natural</v>
      </c>
      <c r="C157" s="81">
        <v>1</v>
      </c>
      <c r="D157" s="57" t="s">
        <v>35</v>
      </c>
      <c r="E157" s="39">
        <f>C157</f>
        <v>1</v>
      </c>
      <c r="F157" s="34" t="s">
        <v>35</v>
      </c>
      <c r="G157" s="68">
        <f>VLOOKUP(A157&amp;E157,Ceník!$A$2:$G$1296,7,FALSE)</f>
        <v>57</v>
      </c>
      <c r="H157" s="68">
        <f t="shared" si="13"/>
        <v>68.97</v>
      </c>
    </row>
    <row r="158" spans="1:8" ht="17.399999999999999" x14ac:dyDescent="0.3">
      <c r="A158" s="48" t="s">
        <v>644</v>
      </c>
      <c r="B158" s="41" t="str">
        <f>VLOOKUP(A158&amp;E158,Ceník!$A$2:$G$1296,3,FALSE)</f>
        <v>ostrý vnitřní /vnější roh 90° - hliník natural</v>
      </c>
      <c r="C158" s="81">
        <v>1</v>
      </c>
      <c r="D158" s="57" t="s">
        <v>35</v>
      </c>
      <c r="E158" s="39">
        <v>132</v>
      </c>
      <c r="F158" s="34" t="s">
        <v>35</v>
      </c>
      <c r="G158" s="68">
        <f>VLOOKUP(A158&amp;E158,Ceník!$A$2:$G$1296,7,FALSE)</f>
        <v>52</v>
      </c>
      <c r="H158" s="68">
        <f t="shared" si="13"/>
        <v>62.92</v>
      </c>
    </row>
    <row r="159" spans="1:8" ht="17.399999999999999" x14ac:dyDescent="0.3">
      <c r="A159" s="48" t="s">
        <v>645</v>
      </c>
      <c r="B159" s="41" t="str">
        <f>VLOOKUP(A159&amp;E159,Ceník!$A$2:$G$1296,3,FALSE)</f>
        <v>ostrý vnitřní /vnější roh 90° - nerez broušený</v>
      </c>
      <c r="C159" s="81">
        <v>1</v>
      </c>
      <c r="D159" s="57" t="s">
        <v>35</v>
      </c>
      <c r="E159" s="39">
        <f>C159</f>
        <v>1</v>
      </c>
      <c r="F159" s="34" t="s">
        <v>35</v>
      </c>
      <c r="G159" s="68">
        <f>VLOOKUP(A159&amp;E159,Ceník!$A$2:$G$1296,7,FALSE)</f>
        <v>57</v>
      </c>
      <c r="H159" s="68">
        <f t="shared" si="13"/>
        <v>68.97</v>
      </c>
    </row>
    <row r="160" spans="1:8" ht="17.399999999999999" x14ac:dyDescent="0.3">
      <c r="A160" s="48" t="s">
        <v>645</v>
      </c>
      <c r="B160" s="41" t="str">
        <f>VLOOKUP(A160&amp;E160,Ceník!$A$2:$G$1296,3,FALSE)</f>
        <v>ostrý vnitřní /vnější roh 90° - nerez broušený</v>
      </c>
      <c r="C160" s="81">
        <v>1</v>
      </c>
      <c r="D160" s="57" t="s">
        <v>35</v>
      </c>
      <c r="E160" s="39">
        <v>132</v>
      </c>
      <c r="F160" s="34" t="s">
        <v>35</v>
      </c>
      <c r="G160" s="68">
        <f>VLOOKUP(A160&amp;E160,Ceník!$A$2:$G$1296,7,FALSE)</f>
        <v>52</v>
      </c>
      <c r="H160" s="68">
        <f t="shared" si="13"/>
        <v>62.92</v>
      </c>
    </row>
    <row r="161" spans="1:8" ht="17.399999999999999" x14ac:dyDescent="0.3">
      <c r="A161" s="48" t="s">
        <v>2613</v>
      </c>
      <c r="B161" s="41" t="str">
        <f>VLOOKUP(A161&amp;E161,Ceník!$A$2:$G$1296,3,FALSE)</f>
        <v>ostrý vnitřní /vnější roh 90° - zlatá</v>
      </c>
      <c r="C161" s="81">
        <v>1</v>
      </c>
      <c r="D161" s="57" t="s">
        <v>35</v>
      </c>
      <c r="E161" s="39">
        <f t="shared" ref="E161" si="14">C161</f>
        <v>1</v>
      </c>
      <c r="F161" s="34" t="s">
        <v>35</v>
      </c>
      <c r="G161" s="68">
        <f>VLOOKUP(A161&amp;E161,Ceník!$A$2:$G$1296,7,FALSE)</f>
        <v>57</v>
      </c>
      <c r="H161" s="68">
        <f t="shared" si="13"/>
        <v>68.97</v>
      </c>
    </row>
    <row r="162" spans="1:8" ht="17.399999999999999" x14ac:dyDescent="0.3">
      <c r="A162" s="48" t="s">
        <v>613</v>
      </c>
      <c r="B162" s="41" t="str">
        <f>VLOOKUP(A162&amp;E162,Ceník!$A$2:$G$1296,3,FALSE)</f>
        <v>vnitřní a vnější roh 90° - 120 mm hliník</v>
      </c>
      <c r="C162" s="81">
        <v>1</v>
      </c>
      <c r="D162" s="57" t="s">
        <v>35</v>
      </c>
      <c r="E162" s="39">
        <f>C162</f>
        <v>1</v>
      </c>
      <c r="F162" s="34" t="s">
        <v>35</v>
      </c>
      <c r="G162" s="68">
        <f>VLOOKUP(A162&amp;E162,Ceník!$A$2:$G$1296,7,FALSE)</f>
        <v>57</v>
      </c>
      <c r="H162" s="68">
        <f t="shared" si="13"/>
        <v>68.97</v>
      </c>
    </row>
    <row r="163" spans="1:8" ht="17.399999999999999" x14ac:dyDescent="0.3">
      <c r="A163" s="48" t="s">
        <v>613</v>
      </c>
      <c r="B163" s="41" t="str">
        <f>VLOOKUP(A163&amp;E163,Ceník!$A$2:$G$1296,3,FALSE)</f>
        <v>vnitřní a vnější roh 90° - 120 mm hliník</v>
      </c>
      <c r="C163" s="81">
        <v>1</v>
      </c>
      <c r="D163" s="57" t="s">
        <v>35</v>
      </c>
      <c r="E163" s="39">
        <v>128</v>
      </c>
      <c r="F163" s="34" t="s">
        <v>35</v>
      </c>
      <c r="G163" s="68">
        <f>VLOOKUP(A163&amp;E163,Ceník!$A$2:$G$1296,7,FALSE)</f>
        <v>52</v>
      </c>
      <c r="H163" s="68">
        <f t="shared" si="13"/>
        <v>62.92</v>
      </c>
    </row>
    <row r="164" spans="1:8" ht="17.399999999999999" x14ac:dyDescent="0.3">
      <c r="A164" s="48" t="s">
        <v>615</v>
      </c>
      <c r="B164" s="41" t="str">
        <f>VLOOKUP(A164&amp;E164,Ceník!$A$2:$G$1296,3,FALSE)</f>
        <v>vnitřní a vnější roh 90° - 120 mm nerez</v>
      </c>
      <c r="C164" s="81">
        <v>1</v>
      </c>
      <c r="D164" s="57" t="s">
        <v>35</v>
      </c>
      <c r="E164" s="39">
        <f>C164</f>
        <v>1</v>
      </c>
      <c r="F164" s="34" t="s">
        <v>35</v>
      </c>
      <c r="G164" s="68">
        <f>VLOOKUP(A164&amp;E164,Ceník!$A$2:$G$1296,7,FALSE)</f>
        <v>57</v>
      </c>
      <c r="H164" s="68">
        <f t="shared" si="13"/>
        <v>68.97</v>
      </c>
    </row>
    <row r="165" spans="1:8" ht="17.399999999999999" x14ac:dyDescent="0.3">
      <c r="A165" s="48" t="s">
        <v>615</v>
      </c>
      <c r="B165" s="41" t="str">
        <f>VLOOKUP(A165&amp;E165,Ceník!$A$2:$G$1296,3,FALSE)</f>
        <v>vnitřní a vnější roh 90° - 120 mm nerez</v>
      </c>
      <c r="C165" s="81">
        <v>1</v>
      </c>
      <c r="D165" s="57" t="s">
        <v>35</v>
      </c>
      <c r="E165" s="39">
        <v>128</v>
      </c>
      <c r="F165" s="34" t="s">
        <v>35</v>
      </c>
      <c r="G165" s="68">
        <f>VLOOKUP(A165&amp;E165,Ceník!$A$2:$G$1296,7,FALSE)</f>
        <v>52</v>
      </c>
      <c r="H165" s="68">
        <f t="shared" si="13"/>
        <v>62.92</v>
      </c>
    </row>
    <row r="166" spans="1:8" ht="17.399999999999999" x14ac:dyDescent="0.3">
      <c r="A166" s="48" t="s">
        <v>619</v>
      </c>
      <c r="B166" s="41" t="str">
        <f>VLOOKUP(A166&amp;E166,Ceník!$A$2:$G$1296,3,FALSE)</f>
        <v>vnitřní a vnější roh 135° - 120mm - černá mat</v>
      </c>
      <c r="C166" s="81">
        <v>1</v>
      </c>
      <c r="D166" s="57" t="s">
        <v>35</v>
      </c>
      <c r="E166" s="39">
        <f>C166</f>
        <v>1</v>
      </c>
      <c r="F166" s="34" t="s">
        <v>35</v>
      </c>
      <c r="G166" s="68">
        <f>VLOOKUP(A166&amp;E166,Ceník!$A$2:$G$1296,7,FALSE)</f>
        <v>57</v>
      </c>
      <c r="H166" s="68">
        <f t="shared" si="13"/>
        <v>68.97</v>
      </c>
    </row>
    <row r="167" spans="1:8" ht="17.399999999999999" x14ac:dyDescent="0.3">
      <c r="A167" s="48" t="s">
        <v>619</v>
      </c>
      <c r="B167" s="41" t="str">
        <f>VLOOKUP(A167&amp;E167,Ceník!$A$2:$G$1296,3,FALSE)</f>
        <v>vnitřní a vnější roh 135° - 120mm - černá mat</v>
      </c>
      <c r="C167" s="81">
        <v>1</v>
      </c>
      <c r="D167" s="57" t="s">
        <v>35</v>
      </c>
      <c r="E167" s="39">
        <v>128</v>
      </c>
      <c r="F167" s="34" t="s">
        <v>35</v>
      </c>
      <c r="G167" s="68">
        <f>VLOOKUP(A167&amp;E167,Ceník!$A$2:$G$1296,7,FALSE)</f>
        <v>52</v>
      </c>
      <c r="H167" s="68">
        <f t="shared" si="13"/>
        <v>62.92</v>
      </c>
    </row>
    <row r="168" spans="1:8" ht="17.399999999999999" x14ac:dyDescent="0.3">
      <c r="A168" s="48" t="s">
        <v>621</v>
      </c>
      <c r="B168" s="41" t="str">
        <f>VLOOKUP(A168&amp;E168,Ceník!$A$2:$G$1296,3,FALSE)</f>
        <v>vnitřní a vnější roh 135° - 120mm - hliník</v>
      </c>
      <c r="C168" s="81">
        <v>1</v>
      </c>
      <c r="D168" s="57" t="s">
        <v>35</v>
      </c>
      <c r="E168" s="39">
        <f>C168</f>
        <v>1</v>
      </c>
      <c r="F168" s="34" t="s">
        <v>35</v>
      </c>
      <c r="G168" s="68">
        <f>VLOOKUP(A168&amp;E168,Ceník!$A$2:$G$1296,7,FALSE)</f>
        <v>57</v>
      </c>
      <c r="H168" s="68">
        <f t="shared" si="13"/>
        <v>68.97</v>
      </c>
    </row>
    <row r="169" spans="1:8" ht="17.399999999999999" x14ac:dyDescent="0.3">
      <c r="A169" s="48" t="s">
        <v>621</v>
      </c>
      <c r="B169" s="41" t="str">
        <f>VLOOKUP(A169&amp;E169,Ceník!$A$2:$G$1296,3,FALSE)</f>
        <v>vnitřní a vnější roh 135° - 120mm - hliník</v>
      </c>
      <c r="C169" s="81">
        <v>1</v>
      </c>
      <c r="D169" s="57" t="s">
        <v>35</v>
      </c>
      <c r="E169" s="39">
        <v>128</v>
      </c>
      <c r="F169" s="34" t="s">
        <v>35</v>
      </c>
      <c r="G169" s="68">
        <f>VLOOKUP(A169&amp;E169,Ceník!$A$2:$G$1296,7,FALSE)</f>
        <v>52</v>
      </c>
      <c r="H169" s="68">
        <f t="shared" si="13"/>
        <v>62.92</v>
      </c>
    </row>
    <row r="170" spans="1:8" ht="17.399999999999999" x14ac:dyDescent="0.3">
      <c r="A170" s="48" t="s">
        <v>623</v>
      </c>
      <c r="B170" s="41" t="str">
        <f>VLOOKUP(A170&amp;E170,Ceník!$A$2:$G$1296,3,FALSE)</f>
        <v>vnitřní a vnější roh 135° - 120mm - hliník natural</v>
      </c>
      <c r="C170" s="81">
        <v>1</v>
      </c>
      <c r="D170" s="57" t="s">
        <v>35</v>
      </c>
      <c r="E170" s="39">
        <f>C170</f>
        <v>1</v>
      </c>
      <c r="F170" s="34" t="s">
        <v>35</v>
      </c>
      <c r="G170" s="68">
        <f>VLOOKUP(A170&amp;E170,Ceník!$A$2:$G$1296,7,FALSE)</f>
        <v>57</v>
      </c>
      <c r="H170" s="68">
        <f t="shared" si="13"/>
        <v>68.97</v>
      </c>
    </row>
    <row r="171" spans="1:8" ht="17.399999999999999" x14ac:dyDescent="0.3">
      <c r="A171" s="48" t="s">
        <v>623</v>
      </c>
      <c r="B171" s="41" t="str">
        <f>VLOOKUP(A171&amp;E171,Ceník!$A$2:$G$1296,3,FALSE)</f>
        <v>vnitřní a vnější roh 135° - 120mm - hliník natural</v>
      </c>
      <c r="C171" s="81">
        <v>1</v>
      </c>
      <c r="D171" s="57" t="s">
        <v>35</v>
      </c>
      <c r="E171" s="39">
        <v>128</v>
      </c>
      <c r="F171" s="34" t="s">
        <v>35</v>
      </c>
      <c r="G171" s="68">
        <f>VLOOKUP(A171&amp;E171,Ceník!$A$2:$G$1296,7,FALSE)</f>
        <v>52</v>
      </c>
      <c r="H171" s="68">
        <f t="shared" si="13"/>
        <v>62.92</v>
      </c>
    </row>
    <row r="172" spans="1:8" ht="17.399999999999999" x14ac:dyDescent="0.3">
      <c r="A172" s="48" t="s">
        <v>625</v>
      </c>
      <c r="B172" s="41" t="str">
        <f>VLOOKUP(A172&amp;E172,Ceník!$A$2:$G$1296,3,FALSE)</f>
        <v>vnitřní a vnější roh 135° - 120mm - nerez</v>
      </c>
      <c r="C172" s="81">
        <v>1</v>
      </c>
      <c r="D172" s="57" t="s">
        <v>35</v>
      </c>
      <c r="E172" s="39">
        <f>C172</f>
        <v>1</v>
      </c>
      <c r="F172" s="34" t="s">
        <v>35</v>
      </c>
      <c r="G172" s="68">
        <f>VLOOKUP(A172&amp;E172,Ceník!$A$2:$G$1296,7,FALSE)</f>
        <v>57</v>
      </c>
      <c r="H172" s="68">
        <f t="shared" si="13"/>
        <v>68.97</v>
      </c>
    </row>
    <row r="173" spans="1:8" ht="17.399999999999999" x14ac:dyDescent="0.3">
      <c r="A173" s="48" t="s">
        <v>625</v>
      </c>
      <c r="B173" s="41" t="str">
        <f>VLOOKUP(A173&amp;E173,Ceník!$A$2:$G$1296,3,FALSE)</f>
        <v>vnitřní a vnější roh 135° - 120mm - nerez</v>
      </c>
      <c r="C173" s="81">
        <v>1</v>
      </c>
      <c r="D173" s="57" t="s">
        <v>35</v>
      </c>
      <c r="E173" s="39">
        <v>128</v>
      </c>
      <c r="F173" s="34" t="s">
        <v>35</v>
      </c>
      <c r="G173" s="68">
        <f>VLOOKUP(A173&amp;E173,Ceník!$A$2:$G$1296,7,FALSE)</f>
        <v>52</v>
      </c>
      <c r="H173" s="68">
        <f t="shared" si="13"/>
        <v>62.92</v>
      </c>
    </row>
    <row r="174" spans="1:8" ht="17.399999999999999" x14ac:dyDescent="0.3">
      <c r="A174" s="48" t="s">
        <v>2621</v>
      </c>
      <c r="B174" s="41" t="str">
        <f>VLOOKUP(A174&amp;E174,Ceník!$A$2:$G$1296,3,FALSE)</f>
        <v>vnitřní a vnější roh 135° - 120mm - zlatá</v>
      </c>
      <c r="C174" s="81">
        <v>1</v>
      </c>
      <c r="D174" s="57" t="s">
        <v>35</v>
      </c>
      <c r="E174" s="39">
        <f t="shared" ref="E174" si="15">C174</f>
        <v>1</v>
      </c>
      <c r="F174" s="34" t="s">
        <v>35</v>
      </c>
      <c r="G174" s="68">
        <f>VLOOKUP(A174&amp;E174,Ceník!$A$2:$G$1296,7,FALSE)</f>
        <v>57</v>
      </c>
      <c r="H174" s="68">
        <f t="shared" si="13"/>
        <v>68.97</v>
      </c>
    </row>
    <row r="175" spans="1:8" ht="17.399999999999999" x14ac:dyDescent="0.3">
      <c r="A175" s="48" t="s">
        <v>627</v>
      </c>
      <c r="B175" s="41" t="str">
        <f>VLOOKUP(A175&amp;E175,Ceník!$A$2:$G$1296,3,FALSE)</f>
        <v>koncovka černá 120 mm</v>
      </c>
      <c r="C175" s="81">
        <v>1</v>
      </c>
      <c r="D175" s="57" t="s">
        <v>35</v>
      </c>
      <c r="E175" s="39">
        <f>C175</f>
        <v>1</v>
      </c>
      <c r="F175" s="34" t="s">
        <v>35</v>
      </c>
      <c r="G175" s="68">
        <f>VLOOKUP(A175&amp;E175,Ceník!$A$2:$G$1296,7,FALSE)</f>
        <v>18</v>
      </c>
      <c r="H175" s="68">
        <f t="shared" si="13"/>
        <v>21.78</v>
      </c>
    </row>
    <row r="176" spans="1:8" ht="17.399999999999999" x14ac:dyDescent="0.3">
      <c r="A176" s="48" t="s">
        <v>627</v>
      </c>
      <c r="B176" s="41" t="str">
        <f>VLOOKUP(A176&amp;E176,Ceník!$A$2:$G$1296,3,FALSE)</f>
        <v>koncovka černá 120 mm</v>
      </c>
      <c r="C176" s="81">
        <v>1</v>
      </c>
      <c r="D176" s="57" t="s">
        <v>35</v>
      </c>
      <c r="E176" s="39">
        <v>250</v>
      </c>
      <c r="F176" s="34" t="s">
        <v>35</v>
      </c>
      <c r="G176" s="68">
        <f>VLOOKUP(A176&amp;E176,Ceník!$A$2:$G$1296,7,FALSE)</f>
        <v>17</v>
      </c>
      <c r="H176" s="68">
        <f t="shared" si="13"/>
        <v>20.57</v>
      </c>
    </row>
    <row r="177" spans="1:8" ht="17.399999999999999" x14ac:dyDescent="0.3">
      <c r="A177" s="48" t="s">
        <v>629</v>
      </c>
      <c r="B177" s="41" t="str">
        <f>VLOOKUP(A177&amp;E177,Ceník!$A$2:$G$1296,3,FALSE)</f>
        <v>koncovka bílá 120 mm</v>
      </c>
      <c r="C177" s="81">
        <v>1</v>
      </c>
      <c r="D177" s="57" t="s">
        <v>35</v>
      </c>
      <c r="E177" s="39">
        <f>C177</f>
        <v>1</v>
      </c>
      <c r="F177" s="34" t="s">
        <v>35</v>
      </c>
      <c r="G177" s="68">
        <f>VLOOKUP(A177&amp;E177,Ceník!$A$2:$G$1296,7,FALSE)</f>
        <v>18</v>
      </c>
      <c r="H177" s="68">
        <f t="shared" si="13"/>
        <v>21.78</v>
      </c>
    </row>
    <row r="178" spans="1:8" ht="17.399999999999999" x14ac:dyDescent="0.3">
      <c r="A178" s="48" t="s">
        <v>629</v>
      </c>
      <c r="B178" s="41" t="str">
        <f>VLOOKUP(A178&amp;E178,Ceník!$A$2:$G$1296,3,FALSE)</f>
        <v>koncovka bílá 120 mm</v>
      </c>
      <c r="C178" s="81">
        <v>1</v>
      </c>
      <c r="D178" s="57" t="s">
        <v>35</v>
      </c>
      <c r="E178" s="39">
        <v>250</v>
      </c>
      <c r="F178" s="34" t="s">
        <v>35</v>
      </c>
      <c r="G178" s="68">
        <f>VLOOKUP(A178&amp;E178,Ceník!$A$2:$G$1296,7,FALSE)</f>
        <v>17</v>
      </c>
      <c r="H178" s="68">
        <f t="shared" si="13"/>
        <v>20.57</v>
      </c>
    </row>
    <row r="179" spans="1:8" ht="17.399999999999999" x14ac:dyDescent="0.3">
      <c r="A179" s="48" t="s">
        <v>631</v>
      </c>
      <c r="B179" s="41" t="str">
        <f>VLOOKUP(A179&amp;E179,Ceník!$A$2:$G$1296,3,FALSE)</f>
        <v>koncovka šedá 120 mm</v>
      </c>
      <c r="C179" s="81">
        <v>1</v>
      </c>
      <c r="D179" s="57" t="s">
        <v>35</v>
      </c>
      <c r="E179" s="39">
        <f>C179</f>
        <v>1</v>
      </c>
      <c r="F179" s="34" t="s">
        <v>35</v>
      </c>
      <c r="G179" s="68">
        <f>VLOOKUP(A179&amp;E179,Ceník!$A$2:$G$1296,7,FALSE)</f>
        <v>18</v>
      </c>
      <c r="H179" s="68">
        <f t="shared" si="13"/>
        <v>21.78</v>
      </c>
    </row>
    <row r="180" spans="1:8" ht="17.399999999999999" x14ac:dyDescent="0.3">
      <c r="A180" s="48" t="s">
        <v>631</v>
      </c>
      <c r="B180" s="41" t="str">
        <f>VLOOKUP(A180&amp;E180,Ceník!$A$2:$G$1296,3,FALSE)</f>
        <v>koncovka šedá 120 mm</v>
      </c>
      <c r="C180" s="81">
        <v>1</v>
      </c>
      <c r="D180" s="57" t="s">
        <v>35</v>
      </c>
      <c r="E180" s="39">
        <v>250</v>
      </c>
      <c r="F180" s="34" t="s">
        <v>35</v>
      </c>
      <c r="G180" s="68">
        <f>VLOOKUP(A180&amp;E180,Ceník!$A$2:$G$1296,7,FALSE)</f>
        <v>17</v>
      </c>
      <c r="H180" s="68">
        <f t="shared" si="13"/>
        <v>20.57</v>
      </c>
    </row>
    <row r="181" spans="1:8" ht="17.399999999999999" x14ac:dyDescent="0.3">
      <c r="A181" s="48" t="s">
        <v>686</v>
      </c>
      <c r="B181" s="41" t="str">
        <f>VLOOKUP(A181&amp;E181,Ceník!$A$2:$G$1296,3,FALSE)</f>
        <v>spojka 120mm - černá mat (RAL 9005)</v>
      </c>
      <c r="C181" s="81">
        <v>1</v>
      </c>
      <c r="D181" s="57" t="s">
        <v>35</v>
      </c>
      <c r="E181" s="39">
        <f>C181</f>
        <v>1</v>
      </c>
      <c r="F181" s="34" t="s">
        <v>35</v>
      </c>
      <c r="G181" s="68">
        <f>VLOOKUP(A181&amp;E181,Ceník!$A$2:$G$1296,7,FALSE)</f>
        <v>57</v>
      </c>
      <c r="H181" s="68">
        <f t="shared" si="13"/>
        <v>68.97</v>
      </c>
    </row>
    <row r="182" spans="1:8" ht="17.399999999999999" x14ac:dyDescent="0.3">
      <c r="A182" s="48" t="s">
        <v>686</v>
      </c>
      <c r="B182" s="41" t="str">
        <f>VLOOKUP(A182&amp;E182,Ceník!$A$2:$G$1296,3,FALSE)</f>
        <v>spojka 120mm - černá mat (RAL 9005)</v>
      </c>
      <c r="C182" s="81">
        <v>1</v>
      </c>
      <c r="D182" s="57" t="s">
        <v>35</v>
      </c>
      <c r="E182" s="39">
        <v>132</v>
      </c>
      <c r="F182" s="34" t="s">
        <v>35</v>
      </c>
      <c r="G182" s="68">
        <f>VLOOKUP(A182&amp;E182,Ceník!$A$2:$G$1296,7,FALSE)</f>
        <v>52</v>
      </c>
      <c r="H182" s="68">
        <f t="shared" si="13"/>
        <v>62.92</v>
      </c>
    </row>
    <row r="183" spans="1:8" ht="17.399999999999999" x14ac:dyDescent="0.3">
      <c r="A183" s="48" t="s">
        <v>688</v>
      </c>
      <c r="B183" s="41" t="str">
        <f>VLOOKUP(A183&amp;E183,Ceník!$A$2:$G$1296,3,FALSE)</f>
        <v>spojka 120mm - bílá mat</v>
      </c>
      <c r="C183" s="81">
        <v>1</v>
      </c>
      <c r="D183" s="57" t="s">
        <v>35</v>
      </c>
      <c r="E183" s="39">
        <f>C183</f>
        <v>1</v>
      </c>
      <c r="F183" s="34" t="s">
        <v>35</v>
      </c>
      <c r="G183" s="68">
        <f>VLOOKUP(A183&amp;E183,Ceník!$A$2:$G$1296,7,FALSE)</f>
        <v>57</v>
      </c>
      <c r="H183" s="68">
        <f t="shared" si="13"/>
        <v>68.97</v>
      </c>
    </row>
    <row r="184" spans="1:8" ht="17.399999999999999" x14ac:dyDescent="0.3">
      <c r="A184" s="48" t="s">
        <v>690</v>
      </c>
      <c r="B184" s="41" t="str">
        <f>VLOOKUP(A184&amp;E184,Ceník!$A$2:$G$1296,3,FALSE)</f>
        <v>spojka 120mm - hliník broušený</v>
      </c>
      <c r="C184" s="81">
        <v>1</v>
      </c>
      <c r="D184" s="57" t="s">
        <v>35</v>
      </c>
      <c r="E184" s="39">
        <f>C184</f>
        <v>1</v>
      </c>
      <c r="F184" s="34" t="s">
        <v>35</v>
      </c>
      <c r="G184" s="68">
        <f>VLOOKUP(A184&amp;E184,Ceník!$A$2:$G$1296,7,FALSE)</f>
        <v>57</v>
      </c>
      <c r="H184" s="68">
        <f t="shared" si="13"/>
        <v>68.97</v>
      </c>
    </row>
    <row r="185" spans="1:8" ht="17.399999999999999" x14ac:dyDescent="0.3">
      <c r="A185" s="48" t="s">
        <v>690</v>
      </c>
      <c r="B185" s="41" t="str">
        <f>VLOOKUP(A185&amp;E185,Ceník!$A$2:$G$1296,3,FALSE)</f>
        <v>spojka 120mm - hliník broušený</v>
      </c>
      <c r="C185" s="81">
        <v>1</v>
      </c>
      <c r="D185" s="57" t="s">
        <v>35</v>
      </c>
      <c r="E185" s="39">
        <v>132</v>
      </c>
      <c r="F185" s="34" t="s">
        <v>35</v>
      </c>
      <c r="G185" s="68">
        <f>VLOOKUP(A185&amp;E185,Ceník!$A$2:$G$1296,7,FALSE)</f>
        <v>52</v>
      </c>
      <c r="H185" s="68">
        <f t="shared" si="13"/>
        <v>62.92</v>
      </c>
    </row>
    <row r="186" spans="1:8" ht="17.399999999999999" x14ac:dyDescent="0.3">
      <c r="A186" s="48" t="s">
        <v>692</v>
      </c>
      <c r="B186" s="41" t="str">
        <f>VLOOKUP(A186&amp;E186,Ceník!$A$2:$G$1296,3,FALSE)</f>
        <v>spojka 120mm - antracit</v>
      </c>
      <c r="C186" s="81">
        <v>1</v>
      </c>
      <c r="D186" s="57" t="s">
        <v>35</v>
      </c>
      <c r="E186" s="39">
        <f>C186</f>
        <v>1</v>
      </c>
      <c r="F186" s="34" t="s">
        <v>35</v>
      </c>
      <c r="G186" s="68">
        <f>VLOOKUP(A186&amp;E186,Ceník!$A$2:$G$1296,7,FALSE)</f>
        <v>57</v>
      </c>
      <c r="H186" s="68">
        <f t="shared" si="13"/>
        <v>68.97</v>
      </c>
    </row>
    <row r="187" spans="1:8" ht="17.399999999999999" x14ac:dyDescent="0.3">
      <c r="A187" s="48" t="s">
        <v>694</v>
      </c>
      <c r="B187" s="41" t="str">
        <f>VLOOKUP(A187&amp;E187,Ceník!$A$2:$G$1296,3,FALSE)</f>
        <v>spojka 120mm - hliník natural</v>
      </c>
      <c r="C187" s="81">
        <v>1</v>
      </c>
      <c r="D187" s="57" t="s">
        <v>35</v>
      </c>
      <c r="E187" s="39">
        <f>C187</f>
        <v>1</v>
      </c>
      <c r="F187" s="34" t="s">
        <v>35</v>
      </c>
      <c r="G187" s="68">
        <f>VLOOKUP(A187&amp;E187,Ceník!$A$2:$G$1296,7,FALSE)</f>
        <v>57</v>
      </c>
      <c r="H187" s="68">
        <f t="shared" si="13"/>
        <v>68.97</v>
      </c>
    </row>
    <row r="188" spans="1:8" ht="17.399999999999999" x14ac:dyDescent="0.3">
      <c r="A188" s="48" t="s">
        <v>694</v>
      </c>
      <c r="B188" s="41" t="str">
        <f>VLOOKUP(A188&amp;E188,Ceník!$A$2:$G$1296,3,FALSE)</f>
        <v>spojka 120mm - hliník natural</v>
      </c>
      <c r="C188" s="81">
        <v>1</v>
      </c>
      <c r="D188" s="57" t="s">
        <v>35</v>
      </c>
      <c r="E188" s="39">
        <v>132</v>
      </c>
      <c r="F188" s="34" t="s">
        <v>35</v>
      </c>
      <c r="G188" s="68">
        <f>VLOOKUP(A188&amp;E188,Ceník!$A$2:$G$1296,7,FALSE)</f>
        <v>52</v>
      </c>
      <c r="H188" s="68">
        <f t="shared" si="13"/>
        <v>62.92</v>
      </c>
    </row>
    <row r="189" spans="1:8" ht="17.399999999999999" x14ac:dyDescent="0.3">
      <c r="A189" s="48" t="s">
        <v>696</v>
      </c>
      <c r="B189" s="41" t="str">
        <f>VLOOKUP(A189&amp;E189,Ceník!$A$2:$G$1296,3,FALSE)</f>
        <v>spojka 120mm - nerez broušený</v>
      </c>
      <c r="C189" s="81">
        <v>1</v>
      </c>
      <c r="D189" s="57" t="s">
        <v>35</v>
      </c>
      <c r="E189" s="39">
        <f>C189</f>
        <v>1</v>
      </c>
      <c r="F189" s="34" t="s">
        <v>35</v>
      </c>
      <c r="G189" s="68">
        <f>VLOOKUP(A189&amp;E189,Ceník!$A$2:$G$1296,7,FALSE)</f>
        <v>57</v>
      </c>
      <c r="H189" s="68">
        <f t="shared" si="13"/>
        <v>68.97</v>
      </c>
    </row>
    <row r="190" spans="1:8" ht="17.399999999999999" x14ac:dyDescent="0.3">
      <c r="A190" s="48" t="s">
        <v>696</v>
      </c>
      <c r="B190" s="41" t="str">
        <f>VLOOKUP(A190&amp;E190,Ceník!$A$2:$G$1296,3,FALSE)</f>
        <v>spojka 120mm - nerez broušený</v>
      </c>
      <c r="C190" s="81">
        <v>1</v>
      </c>
      <c r="D190" s="57" t="s">
        <v>35</v>
      </c>
      <c r="E190" s="39">
        <v>132</v>
      </c>
      <c r="F190" s="34" t="s">
        <v>35</v>
      </c>
      <c r="G190" s="68">
        <f>VLOOKUP(A190&amp;E190,Ceník!$A$2:$G$1296,7,FALSE)</f>
        <v>52</v>
      </c>
      <c r="H190" s="68">
        <f t="shared" si="13"/>
        <v>62.92</v>
      </c>
    </row>
    <row r="191" spans="1:8" ht="17.399999999999999" x14ac:dyDescent="0.3">
      <c r="A191" s="48" t="s">
        <v>2627</v>
      </c>
      <c r="B191" s="41" t="str">
        <f>VLOOKUP(A191&amp;E191,Ceník!$A$2:$G$1296,3,FALSE)</f>
        <v>spojka 120mm - zlatá</v>
      </c>
      <c r="C191" s="81">
        <v>1</v>
      </c>
      <c r="D191" s="57" t="s">
        <v>35</v>
      </c>
      <c r="E191" s="39">
        <f t="shared" ref="E191" si="16">C191</f>
        <v>1</v>
      </c>
      <c r="F191" s="34" t="s">
        <v>35</v>
      </c>
      <c r="G191" s="68">
        <f>VLOOKUP(A191&amp;E191,Ceník!$A$2:$G$1296,7,FALSE)</f>
        <v>57</v>
      </c>
      <c r="H191" s="68">
        <f t="shared" si="13"/>
        <v>68.97</v>
      </c>
    </row>
    <row r="192" spans="1:8" ht="17.399999999999999" x14ac:dyDescent="0.3">
      <c r="A192" s="48" t="s">
        <v>637</v>
      </c>
      <c r="B192" s="41" t="str">
        <f>VLOOKUP(A192&amp;E192,Ceník!$A$2:$G$1296,3,FALSE)</f>
        <v>flexibilní roh -90° až 270° -hliník broušený</v>
      </c>
      <c r="C192" s="81">
        <v>1</v>
      </c>
      <c r="D192" s="57" t="s">
        <v>35</v>
      </c>
      <c r="E192" s="39">
        <f t="shared" ref="E192:E194" si="17">C192</f>
        <v>1</v>
      </c>
      <c r="F192" s="34" t="s">
        <v>35</v>
      </c>
      <c r="G192" s="68">
        <f>VLOOKUP(A192&amp;E192,Ceník!$A$2:$G$1296,7,FALSE)</f>
        <v>57</v>
      </c>
      <c r="H192" s="68">
        <f t="shared" si="13"/>
        <v>68.97</v>
      </c>
    </row>
    <row r="193" spans="1:8" ht="17.399999999999999" x14ac:dyDescent="0.3">
      <c r="A193" s="48" t="s">
        <v>638</v>
      </c>
      <c r="B193" s="41" t="str">
        <f>VLOOKUP(A193&amp;E193,Ceník!$A$2:$G$1296,3,FALSE)</f>
        <v>flexibilní roh -90° až 270° -nerez broušený</v>
      </c>
      <c r="C193" s="81">
        <v>1</v>
      </c>
      <c r="D193" s="57" t="s">
        <v>35</v>
      </c>
      <c r="E193" s="39">
        <f t="shared" si="17"/>
        <v>1</v>
      </c>
      <c r="F193" s="34" t="s">
        <v>35</v>
      </c>
      <c r="G193" s="68">
        <f>VLOOKUP(A193&amp;E193,Ceník!$A$2:$G$1296,7,FALSE)</f>
        <v>57</v>
      </c>
      <c r="H193" s="68">
        <f t="shared" si="13"/>
        <v>68.97</v>
      </c>
    </row>
    <row r="194" spans="1:8" ht="17.399999999999999" x14ac:dyDescent="0.3">
      <c r="A194" s="48" t="s">
        <v>1248</v>
      </c>
      <c r="B194" s="41" t="str">
        <f>VLOOKUP(A194&amp;E194,Ceník!$A$2:$G$1296,3,FALSE)</f>
        <v>rektifikační noha 120 mm - 2-dílná</v>
      </c>
      <c r="C194" s="81">
        <v>1</v>
      </c>
      <c r="D194" s="57" t="s">
        <v>35</v>
      </c>
      <c r="E194" s="39">
        <f t="shared" si="17"/>
        <v>1</v>
      </c>
      <c r="F194" s="34" t="s">
        <v>35</v>
      </c>
      <c r="G194" s="68">
        <f>VLOOKUP(A194&amp;E194,Ceník!$A$2:$G$1296,7,FALSE)</f>
        <v>10</v>
      </c>
      <c r="H194" s="68">
        <f t="shared" si="13"/>
        <v>12.1</v>
      </c>
    </row>
    <row r="195" spans="1:8" ht="17.399999999999999" x14ac:dyDescent="0.3">
      <c r="A195" s="48" t="s">
        <v>1248</v>
      </c>
      <c r="B195" s="41" t="str">
        <f>VLOOKUP(A195&amp;E195,Ceník!$A$2:$G$1296,3,FALSE)</f>
        <v>rektifikační noha 120 mm - 2-dílná</v>
      </c>
      <c r="C195" s="81">
        <v>1</v>
      </c>
      <c r="D195" s="57" t="s">
        <v>35</v>
      </c>
      <c r="E195" s="39">
        <v>250</v>
      </c>
      <c r="F195" s="34" t="s">
        <v>35</v>
      </c>
      <c r="G195" s="68">
        <f>VLOOKUP(A195&amp;E195,Ceník!$A$2:$G$1296,7,FALSE)</f>
        <v>9</v>
      </c>
      <c r="H195" s="68">
        <f t="shared" si="13"/>
        <v>10.89</v>
      </c>
    </row>
    <row r="196" spans="1:8" ht="17.399999999999999" x14ac:dyDescent="0.3">
      <c r="A196" s="48" t="s">
        <v>698</v>
      </c>
      <c r="B196" s="41" t="str">
        <f>VLOOKUP(A196&amp;E196,Ceník!$A$2:$G$1296,3,FALSE)</f>
        <v>vnitřní a vnější roh 135° - metráž - hliník br.</v>
      </c>
      <c r="C196" s="81">
        <v>1</v>
      </c>
      <c r="D196" s="57" t="s">
        <v>6</v>
      </c>
      <c r="E196" s="39">
        <f>C196</f>
        <v>1</v>
      </c>
      <c r="F196" s="34" t="s">
        <v>6</v>
      </c>
      <c r="G196" s="68">
        <f>VLOOKUP(A196&amp;E196,Ceník!$A$2:$G$1296,7,FALSE)</f>
        <v>473</v>
      </c>
      <c r="H196" s="68">
        <f t="shared" si="13"/>
        <v>572.32999999999993</v>
      </c>
    </row>
    <row r="197" spans="1:8" ht="17.399999999999999" x14ac:dyDescent="0.3">
      <c r="A197" s="48" t="s">
        <v>698</v>
      </c>
      <c r="B197" s="41" t="str">
        <f>VLOOKUP(A197&amp;E197,Ceník!$A$2:$G$1296,3,FALSE)</f>
        <v>vnitřní a vnější roh 135° - metráž - hliník br.</v>
      </c>
      <c r="C197" s="81">
        <v>1</v>
      </c>
      <c r="D197" s="57" t="s">
        <v>6</v>
      </c>
      <c r="E197" s="39">
        <v>4</v>
      </c>
      <c r="F197" s="34" t="s">
        <v>6</v>
      </c>
      <c r="G197" s="68">
        <f>VLOOKUP(A197&amp;E197,Ceník!$A$2:$G$1296,7,FALSE)</f>
        <v>442</v>
      </c>
      <c r="H197" s="68">
        <f t="shared" si="13"/>
        <v>534.81999999999994</v>
      </c>
    </row>
    <row r="198" spans="1:8" ht="17.399999999999999" x14ac:dyDescent="0.3">
      <c r="A198" s="48" t="s">
        <v>700</v>
      </c>
      <c r="B198" s="41" t="str">
        <f>VLOOKUP(A198&amp;E198,Ceník!$A$2:$G$1296,3,FALSE)</f>
        <v>vnitřní a vnější roh 135° - metráž - antracit (RAL 7016)</v>
      </c>
      <c r="C198" s="81">
        <v>1</v>
      </c>
      <c r="D198" s="57" t="s">
        <v>6</v>
      </c>
      <c r="E198" s="39">
        <f>C198</f>
        <v>1</v>
      </c>
      <c r="F198" s="34" t="s">
        <v>6</v>
      </c>
      <c r="G198" s="68">
        <f>VLOOKUP(A198&amp;E198,Ceník!$A$2:$G$1296,7,FALSE)</f>
        <v>473</v>
      </c>
      <c r="H198" s="68">
        <f t="shared" si="13"/>
        <v>572.32999999999993</v>
      </c>
    </row>
    <row r="199" spans="1:8" ht="17.399999999999999" x14ac:dyDescent="0.3">
      <c r="A199" s="48" t="s">
        <v>700</v>
      </c>
      <c r="B199" s="41" t="str">
        <f>VLOOKUP(A199&amp;E199,Ceník!$A$2:$G$1296,3,FALSE)</f>
        <v>vnitřní a vnější roh 135° - metráž - antracit (RAL 7016)</v>
      </c>
      <c r="C199" s="81">
        <v>1</v>
      </c>
      <c r="D199" s="57" t="s">
        <v>6</v>
      </c>
      <c r="E199" s="39">
        <v>4</v>
      </c>
      <c r="F199" s="34" t="s">
        <v>6</v>
      </c>
      <c r="G199" s="68">
        <f>VLOOKUP(A199&amp;E199,Ceník!$A$2:$G$1296,7,FALSE)</f>
        <v>442</v>
      </c>
      <c r="H199" s="68">
        <f t="shared" si="13"/>
        <v>534.81999999999994</v>
      </c>
    </row>
    <row r="200" spans="1:8" ht="17.399999999999999" x14ac:dyDescent="0.3">
      <c r="A200" s="48" t="s">
        <v>702</v>
      </c>
      <c r="B200" s="41" t="str">
        <f>VLOOKUP(A200&amp;E200,Ceník!$A$2:$G$1296,3,FALSE)</f>
        <v>vnější roh 135° - metráž - hliník natural (kov)</v>
      </c>
      <c r="C200" s="81">
        <v>1</v>
      </c>
      <c r="D200" s="57" t="s">
        <v>6</v>
      </c>
      <c r="E200" s="39">
        <f>C200</f>
        <v>1</v>
      </c>
      <c r="F200" s="34" t="s">
        <v>6</v>
      </c>
      <c r="G200" s="68">
        <f>VLOOKUP(A200&amp;E200,Ceník!$A$2:$G$1296,7,FALSE)</f>
        <v>473</v>
      </c>
      <c r="H200" s="68">
        <f t="shared" ref="H200:H263" si="18">SUM(G200)*1.21</f>
        <v>572.32999999999993</v>
      </c>
    </row>
    <row r="201" spans="1:8" ht="17.399999999999999" x14ac:dyDescent="0.3">
      <c r="A201" s="48" t="s">
        <v>702</v>
      </c>
      <c r="B201" s="41" t="str">
        <f>VLOOKUP(A201&amp;E201,Ceník!$A$2:$G$1296,3,FALSE)</f>
        <v>vnější roh 135° - metráž - hliník natural (kov)</v>
      </c>
      <c r="C201" s="81">
        <v>1</v>
      </c>
      <c r="D201" s="57" t="s">
        <v>6</v>
      </c>
      <c r="E201" s="39">
        <v>4</v>
      </c>
      <c r="F201" s="34" t="s">
        <v>6</v>
      </c>
      <c r="G201" s="68">
        <f>VLOOKUP(A201&amp;E201,Ceník!$A$2:$G$1296,7,FALSE)</f>
        <v>442</v>
      </c>
      <c r="H201" s="68">
        <f t="shared" si="18"/>
        <v>534.81999999999994</v>
      </c>
    </row>
    <row r="202" spans="1:8" ht="17.399999999999999" x14ac:dyDescent="0.3">
      <c r="A202" s="48" t="s">
        <v>704</v>
      </c>
      <c r="B202" s="41" t="str">
        <f>VLOOKUP(A202&amp;E202,Ceník!$A$2:$G$1296,3,FALSE)</f>
        <v>vnitřní a vnější roh 135° - metráž - nerez br.</v>
      </c>
      <c r="C202" s="81">
        <v>1</v>
      </c>
      <c r="D202" s="57" t="s">
        <v>6</v>
      </c>
      <c r="E202" s="39">
        <f>C202</f>
        <v>1</v>
      </c>
      <c r="F202" s="34" t="s">
        <v>6</v>
      </c>
      <c r="G202" s="68">
        <f>VLOOKUP(A202&amp;E202,Ceník!$A$2:$G$1296,7,FALSE)</f>
        <v>473</v>
      </c>
      <c r="H202" s="68">
        <f t="shared" si="18"/>
        <v>572.32999999999993</v>
      </c>
    </row>
    <row r="203" spans="1:8" ht="17.399999999999999" x14ac:dyDescent="0.3">
      <c r="A203" s="48" t="s">
        <v>704</v>
      </c>
      <c r="B203" s="41" t="str">
        <f>VLOOKUP(A203&amp;E203,Ceník!$A$2:$G$1296,3,FALSE)</f>
        <v>vnitřní a vnější roh 135° - metráž - nerez br.</v>
      </c>
      <c r="C203" s="81">
        <v>1</v>
      </c>
      <c r="D203" s="57" t="s">
        <v>6</v>
      </c>
      <c r="E203" s="39">
        <v>4</v>
      </c>
      <c r="F203" s="34" t="s">
        <v>6</v>
      </c>
      <c r="G203" s="68">
        <f>VLOOKUP(A203&amp;E203,Ceník!$A$2:$G$1296,7,FALSE)</f>
        <v>442</v>
      </c>
      <c r="H203" s="68">
        <f t="shared" si="18"/>
        <v>534.81999999999994</v>
      </c>
    </row>
    <row r="204" spans="1:8" ht="17.399999999999999" x14ac:dyDescent="0.3">
      <c r="A204" s="48" t="s">
        <v>2642</v>
      </c>
      <c r="B204" s="41" t="str">
        <f>VLOOKUP(A204&amp;E204,Ceník!$A$2:$G$1296,3,FALSE)</f>
        <v>vnitřní a vnější roh 135° - metráž - zlatá</v>
      </c>
      <c r="C204" s="81">
        <v>1</v>
      </c>
      <c r="D204" s="57" t="s">
        <v>6</v>
      </c>
      <c r="E204" s="39">
        <v>1</v>
      </c>
      <c r="F204" s="34" t="s">
        <v>6</v>
      </c>
      <c r="G204" s="68">
        <f>VLOOKUP(A204&amp;E204,Ceník!$A$2:$G$1296,7,FALSE)</f>
        <v>473</v>
      </c>
      <c r="H204" s="68">
        <f t="shared" si="18"/>
        <v>572.32999999999993</v>
      </c>
    </row>
    <row r="205" spans="1:8" ht="17.399999999999999" x14ac:dyDescent="0.3">
      <c r="A205" s="48" t="s">
        <v>706</v>
      </c>
      <c r="B205" s="41" t="str">
        <f>VLOOKUP(A205&amp;E205,Ceník!$A$2:$G$1296,3,FALSE)</f>
        <v>spojka - metráž - hliník broušený</v>
      </c>
      <c r="C205" s="81">
        <v>1</v>
      </c>
      <c r="D205" s="57" t="s">
        <v>6</v>
      </c>
      <c r="E205" s="39">
        <f>C205</f>
        <v>1</v>
      </c>
      <c r="F205" s="34" t="s">
        <v>6</v>
      </c>
      <c r="G205" s="68">
        <f>VLOOKUP(A205&amp;E205,Ceník!$A$2:$G$1296,7,FALSE)</f>
        <v>473</v>
      </c>
      <c r="H205" s="68">
        <f t="shared" si="18"/>
        <v>572.32999999999993</v>
      </c>
    </row>
    <row r="206" spans="1:8" ht="17.399999999999999" x14ac:dyDescent="0.3">
      <c r="A206" s="48" t="s">
        <v>706</v>
      </c>
      <c r="B206" s="41" t="str">
        <f>VLOOKUP(A206&amp;E206,Ceník!$A$2:$G$1296,3,FALSE)</f>
        <v>spojka - metráž - hliník broušený</v>
      </c>
      <c r="C206" s="81">
        <v>1</v>
      </c>
      <c r="D206" s="57" t="s">
        <v>6</v>
      </c>
      <c r="E206" s="39">
        <v>4</v>
      </c>
      <c r="F206" s="34" t="s">
        <v>6</v>
      </c>
      <c r="G206" s="68">
        <f>VLOOKUP(A206&amp;E206,Ceník!$A$2:$G$1296,7,FALSE)</f>
        <v>442</v>
      </c>
      <c r="H206" s="68">
        <f t="shared" si="18"/>
        <v>534.81999999999994</v>
      </c>
    </row>
    <row r="207" spans="1:8" ht="17.399999999999999" x14ac:dyDescent="0.3">
      <c r="A207" s="48" t="s">
        <v>708</v>
      </c>
      <c r="B207" s="41" t="str">
        <f>VLOOKUP(A207&amp;E207,Ceník!$A$2:$G$1296,3,FALSE)</f>
        <v>spojka - metráž - antracit</v>
      </c>
      <c r="C207" s="81">
        <v>1</v>
      </c>
      <c r="D207" s="57" t="s">
        <v>6</v>
      </c>
      <c r="E207" s="39">
        <f>C207</f>
        <v>1</v>
      </c>
      <c r="F207" s="34" t="s">
        <v>6</v>
      </c>
      <c r="G207" s="68">
        <f>VLOOKUP(A207&amp;E207,Ceník!$A$2:$G$1296,7,FALSE)</f>
        <v>473</v>
      </c>
      <c r="H207" s="68">
        <f t="shared" si="18"/>
        <v>572.32999999999993</v>
      </c>
    </row>
    <row r="208" spans="1:8" ht="17.399999999999999" x14ac:dyDescent="0.3">
      <c r="A208" s="48" t="s">
        <v>708</v>
      </c>
      <c r="B208" s="41" t="str">
        <f>VLOOKUP(A208&amp;E208,Ceník!$A$2:$G$1296,3,FALSE)</f>
        <v>spojka - metráž - antracit</v>
      </c>
      <c r="C208" s="81">
        <v>1</v>
      </c>
      <c r="D208" s="57" t="s">
        <v>6</v>
      </c>
      <c r="E208" s="39">
        <v>4</v>
      </c>
      <c r="F208" s="34" t="s">
        <v>6</v>
      </c>
      <c r="G208" s="68">
        <f>VLOOKUP(A208&amp;E208,Ceník!$A$2:$G$1296,7,FALSE)</f>
        <v>442</v>
      </c>
      <c r="H208" s="68">
        <f t="shared" si="18"/>
        <v>534.81999999999994</v>
      </c>
    </row>
    <row r="209" spans="1:8" ht="17.399999999999999" x14ac:dyDescent="0.3">
      <c r="A209" s="48" t="s">
        <v>710</v>
      </c>
      <c r="B209" s="41" t="str">
        <f>VLOOKUP(A209&amp;E209,Ceník!$A$2:$G$1296,3,FALSE)</f>
        <v>spojka - metráž - hliník natural</v>
      </c>
      <c r="C209" s="81">
        <v>1</v>
      </c>
      <c r="D209" s="57" t="s">
        <v>6</v>
      </c>
      <c r="E209" s="39">
        <f>C209</f>
        <v>1</v>
      </c>
      <c r="F209" s="34" t="s">
        <v>6</v>
      </c>
      <c r="G209" s="68">
        <f>VLOOKUP(A209&amp;E209,Ceník!$A$2:$G$1296,7,FALSE)</f>
        <v>473</v>
      </c>
      <c r="H209" s="68">
        <f t="shared" si="18"/>
        <v>572.32999999999993</v>
      </c>
    </row>
    <row r="210" spans="1:8" ht="17.399999999999999" x14ac:dyDescent="0.3">
      <c r="A210" s="48" t="s">
        <v>710</v>
      </c>
      <c r="B210" s="41" t="str">
        <f>VLOOKUP(A210&amp;E210,Ceník!$A$2:$G$1296,3,FALSE)</f>
        <v>spojka - metráž - hliník natural</v>
      </c>
      <c r="C210" s="81">
        <v>1</v>
      </c>
      <c r="D210" s="57" t="s">
        <v>6</v>
      </c>
      <c r="E210" s="39">
        <v>4</v>
      </c>
      <c r="F210" s="34" t="s">
        <v>6</v>
      </c>
      <c r="G210" s="68">
        <f>VLOOKUP(A210&amp;E210,Ceník!$A$2:$G$1296,7,FALSE)</f>
        <v>442</v>
      </c>
      <c r="H210" s="68">
        <f t="shared" si="18"/>
        <v>534.81999999999994</v>
      </c>
    </row>
    <row r="211" spans="1:8" ht="17.399999999999999" x14ac:dyDescent="0.3">
      <c r="A211" s="48" t="s">
        <v>712</v>
      </c>
      <c r="B211" s="41" t="str">
        <f>VLOOKUP(A211&amp;E211,Ceník!$A$2:$G$1296,3,FALSE)</f>
        <v>spojka - metráž - nerez broušený</v>
      </c>
      <c r="C211" s="81">
        <v>1</v>
      </c>
      <c r="D211" s="57" t="s">
        <v>6</v>
      </c>
      <c r="E211" s="39">
        <f>C211</f>
        <v>1</v>
      </c>
      <c r="F211" s="34" t="s">
        <v>6</v>
      </c>
      <c r="G211" s="68">
        <f>VLOOKUP(A211&amp;E211,Ceník!$A$2:$G$1296,7,FALSE)</f>
        <v>473</v>
      </c>
      <c r="H211" s="68">
        <f t="shared" si="18"/>
        <v>572.32999999999993</v>
      </c>
    </row>
    <row r="212" spans="1:8" ht="17.399999999999999" x14ac:dyDescent="0.3">
      <c r="A212" s="48" t="s">
        <v>712</v>
      </c>
      <c r="B212" s="41" t="str">
        <f>VLOOKUP(A212&amp;E212,Ceník!$A$2:$G$1296,3,FALSE)</f>
        <v>spojka - metráž - nerez broušený</v>
      </c>
      <c r="C212" s="81">
        <v>1</v>
      </c>
      <c r="D212" s="57" t="s">
        <v>6</v>
      </c>
      <c r="E212" s="39">
        <v>4</v>
      </c>
      <c r="F212" s="34" t="s">
        <v>6</v>
      </c>
      <c r="G212" s="68">
        <f>VLOOKUP(A212&amp;E212,Ceník!$A$2:$G$1296,7,FALSE)</f>
        <v>442</v>
      </c>
      <c r="H212" s="68">
        <f t="shared" si="18"/>
        <v>534.81999999999994</v>
      </c>
    </row>
    <row r="213" spans="1:8" ht="17.399999999999999" x14ac:dyDescent="0.3">
      <c r="A213" s="48" t="s">
        <v>2638</v>
      </c>
      <c r="B213" s="41" t="str">
        <f>VLOOKUP(A213&amp;E213,Ceník!$A$2:$G$1296,3,FALSE)</f>
        <v>spojka - metráž - zlatá</v>
      </c>
      <c r="C213" s="81">
        <v>1</v>
      </c>
      <c r="D213" s="57" t="s">
        <v>6</v>
      </c>
      <c r="E213" s="39">
        <v>1</v>
      </c>
      <c r="F213" s="34" t="s">
        <v>6</v>
      </c>
      <c r="G213" s="68">
        <f>VLOOKUP(A213&amp;E213,Ceník!$A$2:$G$1296,7,FALSE)</f>
        <v>473</v>
      </c>
      <c r="H213" s="68">
        <f t="shared" si="18"/>
        <v>572.32999999999993</v>
      </c>
    </row>
    <row r="214" spans="1:8" ht="17.399999999999999" x14ac:dyDescent="0.3">
      <c r="A214" s="48" t="s">
        <v>3060</v>
      </c>
      <c r="B214" s="41" t="str">
        <f>VLOOKUP(A214&amp;E214,Ceník!$A$2:$G$1296,3,FALSE)</f>
        <v>Sokl - 150 mm - černá mat 2m</v>
      </c>
      <c r="C214" s="81">
        <v>2</v>
      </c>
      <c r="D214" s="57" t="s">
        <v>6</v>
      </c>
      <c r="E214" s="39">
        <v>2</v>
      </c>
      <c r="F214" s="34" t="s">
        <v>6</v>
      </c>
      <c r="G214" s="68">
        <f>VLOOKUP(A214&amp;E214,Ceník!$A$2:$G$1296,7,FALSE)</f>
        <v>187</v>
      </c>
      <c r="H214" s="68">
        <f t="shared" si="18"/>
        <v>226.26999999999998</v>
      </c>
    </row>
    <row r="215" spans="1:8" ht="17.399999999999999" x14ac:dyDescent="0.3">
      <c r="A215" s="48" t="s">
        <v>1192</v>
      </c>
      <c r="B215" s="41" t="str">
        <f>VLOOKUP(A215&amp;E215,Ceník!$A$2:$G$1296,3,FALSE)</f>
        <v>Sokl - 150 mm - černá mat</v>
      </c>
      <c r="C215" s="81">
        <v>4</v>
      </c>
      <c r="D215" s="57" t="s">
        <v>6</v>
      </c>
      <c r="E215" s="39">
        <f>C215</f>
        <v>4</v>
      </c>
      <c r="F215" s="34" t="s">
        <v>6</v>
      </c>
      <c r="G215" s="68">
        <f>VLOOKUP(A215&amp;E215,Ceník!$A$2:$G$1296,7,FALSE)</f>
        <v>178</v>
      </c>
      <c r="H215" s="68">
        <f t="shared" si="18"/>
        <v>215.38</v>
      </c>
    </row>
    <row r="216" spans="1:8" ht="17.399999999999999" x14ac:dyDescent="0.3">
      <c r="A216" s="48" t="s">
        <v>1192</v>
      </c>
      <c r="B216" s="41" t="str">
        <f>VLOOKUP(A216&amp;E216,Ceník!$A$2:$G$1296,3,FALSE)</f>
        <v>Sokl - 150 mm - černá mat</v>
      </c>
      <c r="C216" s="81">
        <v>4</v>
      </c>
      <c r="D216" s="57" t="s">
        <v>6</v>
      </c>
      <c r="E216" s="39">
        <v>60</v>
      </c>
      <c r="F216" s="34" t="s">
        <v>6</v>
      </c>
      <c r="G216" s="68">
        <f>VLOOKUP(A216&amp;E216,Ceník!$A$2:$G$1296,7,FALSE)</f>
        <v>170</v>
      </c>
      <c r="H216" s="68">
        <f t="shared" si="18"/>
        <v>205.7</v>
      </c>
    </row>
    <row r="217" spans="1:8" ht="17.399999999999999" x14ac:dyDescent="0.3">
      <c r="A217" s="48" t="s">
        <v>3064</v>
      </c>
      <c r="B217" s="41" t="str">
        <f>VLOOKUP(A217&amp;E217,Ceník!$A$2:$G$1296,3,FALSE)</f>
        <v>Sokl - 150 mm - bílý 2m</v>
      </c>
      <c r="C217" s="81">
        <v>2</v>
      </c>
      <c r="D217" s="57" t="s">
        <v>6</v>
      </c>
      <c r="E217" s="39">
        <v>2</v>
      </c>
      <c r="F217" s="34" t="s">
        <v>6</v>
      </c>
      <c r="G217" s="68">
        <f>VLOOKUP(A217&amp;E217,Ceník!$A$2:$G$1296,7,FALSE)</f>
        <v>166</v>
      </c>
      <c r="H217" s="68">
        <f t="shared" si="18"/>
        <v>200.85999999999999</v>
      </c>
    </row>
    <row r="218" spans="1:8" ht="17.399999999999999" x14ac:dyDescent="0.3">
      <c r="A218" s="48" t="s">
        <v>1196</v>
      </c>
      <c r="B218" s="41" t="str">
        <f>VLOOKUP(A218&amp;E218,Ceník!$A$2:$G$1296,3,FALSE)</f>
        <v>Sokl - 150 mm - bílý</v>
      </c>
      <c r="C218" s="81">
        <v>4</v>
      </c>
      <c r="D218" s="57" t="s">
        <v>6</v>
      </c>
      <c r="E218" s="39">
        <f>C218</f>
        <v>4</v>
      </c>
      <c r="F218" s="34" t="s">
        <v>6</v>
      </c>
      <c r="G218" s="68">
        <f>VLOOKUP(A218&amp;E218,Ceník!$A$2:$G$1296,7,FALSE)</f>
        <v>158</v>
      </c>
      <c r="H218" s="68">
        <f t="shared" si="18"/>
        <v>191.18</v>
      </c>
    </row>
    <row r="219" spans="1:8" ht="17.399999999999999" x14ac:dyDescent="0.3">
      <c r="A219" s="48" t="s">
        <v>1196</v>
      </c>
      <c r="B219" s="41" t="str">
        <f>VLOOKUP(A219&amp;E219,Ceník!$A$2:$G$1296,3,FALSE)</f>
        <v>Sokl - 150 mm - bílý</v>
      </c>
      <c r="C219" s="81">
        <v>4</v>
      </c>
      <c r="D219" s="57" t="s">
        <v>6</v>
      </c>
      <c r="E219" s="39">
        <v>60</v>
      </c>
      <c r="F219" s="34" t="s">
        <v>6</v>
      </c>
      <c r="G219" s="68">
        <f>VLOOKUP(A219&amp;E219,Ceník!$A$2:$G$1296,7,FALSE)</f>
        <v>143</v>
      </c>
      <c r="H219" s="68">
        <f t="shared" si="18"/>
        <v>173.03</v>
      </c>
    </row>
    <row r="220" spans="1:8" ht="17.399999999999999" x14ac:dyDescent="0.3">
      <c r="A220" s="48" t="s">
        <v>3062</v>
      </c>
      <c r="B220" s="41" t="str">
        <f>VLOOKUP(A220&amp;E220,Ceník!$A$2:$G$1296,3,FALSE)</f>
        <v>Sokl - 150 mm - bílá lesk 2m</v>
      </c>
      <c r="C220" s="81">
        <v>2</v>
      </c>
      <c r="D220" s="57" t="s">
        <v>6</v>
      </c>
      <c r="E220" s="39">
        <v>2</v>
      </c>
      <c r="F220" s="34" t="s">
        <v>6</v>
      </c>
      <c r="G220" s="68">
        <f>VLOOKUP(A220&amp;E220,Ceník!$A$2:$G$1296,7,FALSE)</f>
        <v>187</v>
      </c>
      <c r="H220" s="68">
        <f t="shared" si="18"/>
        <v>226.26999999999998</v>
      </c>
    </row>
    <row r="221" spans="1:8" ht="17.399999999999999" x14ac:dyDescent="0.3">
      <c r="A221" s="48" t="s">
        <v>1198</v>
      </c>
      <c r="B221" s="41" t="str">
        <f>VLOOKUP(A221&amp;E221,Ceník!$A$2:$G$1296,3,FALSE)</f>
        <v>Sokl - 150 mm - bílá lesk</v>
      </c>
      <c r="C221" s="81">
        <v>4</v>
      </c>
      <c r="D221" s="57" t="s">
        <v>6</v>
      </c>
      <c r="E221" s="39">
        <f>C221</f>
        <v>4</v>
      </c>
      <c r="F221" s="34" t="s">
        <v>6</v>
      </c>
      <c r="G221" s="68">
        <f>VLOOKUP(A221&amp;E221,Ceník!$A$2:$G$1296,7,FALSE)</f>
        <v>178</v>
      </c>
      <c r="H221" s="68">
        <f t="shared" si="18"/>
        <v>215.38</v>
      </c>
    </row>
    <row r="222" spans="1:8" ht="17.399999999999999" x14ac:dyDescent="0.3">
      <c r="A222" s="48" t="s">
        <v>1198</v>
      </c>
      <c r="B222" s="41" t="str">
        <f>VLOOKUP(A222&amp;E222,Ceník!$A$2:$G$1296,3,FALSE)</f>
        <v>Sokl - 150 mm - bílá lesk</v>
      </c>
      <c r="C222" s="81">
        <v>4</v>
      </c>
      <c r="D222" s="57" t="s">
        <v>6</v>
      </c>
      <c r="E222" s="39">
        <v>60</v>
      </c>
      <c r="F222" s="34" t="s">
        <v>6</v>
      </c>
      <c r="G222" s="68">
        <f>VLOOKUP(A222&amp;E222,Ceník!$A$2:$G$1296,7,FALSE)</f>
        <v>170</v>
      </c>
      <c r="H222" s="68">
        <f t="shared" si="18"/>
        <v>205.7</v>
      </c>
    </row>
    <row r="223" spans="1:8" ht="17.399999999999999" x14ac:dyDescent="0.3">
      <c r="A223" s="48" t="s">
        <v>3056</v>
      </c>
      <c r="B223" s="41" t="str">
        <f>VLOOKUP(A223&amp;E223,Ceník!$A$2:$G$1296,3,FALSE)</f>
        <v>Sokl - 150 mm - antracit (RAL 7016) 2m</v>
      </c>
      <c r="C223" s="81">
        <v>2</v>
      </c>
      <c r="D223" s="57" t="s">
        <v>6</v>
      </c>
      <c r="E223" s="39">
        <v>2</v>
      </c>
      <c r="F223" s="34" t="s">
        <v>6</v>
      </c>
      <c r="G223" s="68">
        <f>VLOOKUP(A223&amp;E223,Ceník!$A$2:$G$1296,7,FALSE)</f>
        <v>187</v>
      </c>
      <c r="H223" s="68">
        <f t="shared" si="18"/>
        <v>226.26999999999998</v>
      </c>
    </row>
    <row r="224" spans="1:8" ht="17.399999999999999" x14ac:dyDescent="0.3">
      <c r="A224" s="48" t="s">
        <v>1200</v>
      </c>
      <c r="B224" s="41" t="str">
        <f>VLOOKUP(A224&amp;E224,Ceník!$A$2:$G$1296,3,FALSE)</f>
        <v>Sokl - 150 mm - antracit (RAL 7016)</v>
      </c>
      <c r="C224" s="81">
        <v>4</v>
      </c>
      <c r="D224" s="57" t="s">
        <v>6</v>
      </c>
      <c r="E224" s="39">
        <f>C224</f>
        <v>4</v>
      </c>
      <c r="F224" s="34" t="s">
        <v>6</v>
      </c>
      <c r="G224" s="68">
        <f>VLOOKUP(A224&amp;E224,Ceník!$A$2:$G$1296,7,FALSE)</f>
        <v>178</v>
      </c>
      <c r="H224" s="68">
        <f t="shared" si="18"/>
        <v>215.38</v>
      </c>
    </row>
    <row r="225" spans="1:8" ht="17.399999999999999" x14ac:dyDescent="0.3">
      <c r="A225" s="48" t="s">
        <v>1200</v>
      </c>
      <c r="B225" s="41" t="str">
        <f>VLOOKUP(A225&amp;E225,Ceník!$A$2:$G$1296,3,FALSE)</f>
        <v>Sokl - 150 mm - antracit (RAL 7016)</v>
      </c>
      <c r="C225" s="81">
        <v>4</v>
      </c>
      <c r="D225" s="57" t="s">
        <v>6</v>
      </c>
      <c r="E225" s="39">
        <v>60</v>
      </c>
      <c r="F225" s="34" t="s">
        <v>6</v>
      </c>
      <c r="G225" s="68">
        <f>VLOOKUP(A225&amp;E225,Ceník!$A$2:$G$1296,7,FALSE)</f>
        <v>170</v>
      </c>
      <c r="H225" s="68">
        <f t="shared" si="18"/>
        <v>205.7</v>
      </c>
    </row>
    <row r="226" spans="1:8" ht="17.399999999999999" x14ac:dyDescent="0.3">
      <c r="A226" s="48" t="s">
        <v>3046</v>
      </c>
      <c r="B226" s="41" t="str">
        <f>VLOOKUP(A226&amp;E226,Ceník!$A$2:$G$1296,3,FALSE)</f>
        <v>Sokl - 150 mm - DÝHA dub 2m</v>
      </c>
      <c r="C226" s="81">
        <v>2</v>
      </c>
      <c r="D226" s="57" t="s">
        <v>6</v>
      </c>
      <c r="E226" s="39">
        <v>2</v>
      </c>
      <c r="F226" s="34" t="s">
        <v>6</v>
      </c>
      <c r="G226" s="68">
        <f>VLOOKUP(A226&amp;E226,Ceník!$A$2:$G$1296,7,FALSE)</f>
        <v>263</v>
      </c>
      <c r="H226" s="68">
        <f t="shared" si="18"/>
        <v>318.23</v>
      </c>
    </row>
    <row r="227" spans="1:8" ht="17.399999999999999" x14ac:dyDescent="0.3">
      <c r="A227" s="48" t="s">
        <v>731</v>
      </c>
      <c r="B227" s="41" t="str">
        <f>VLOOKUP(A227&amp;E227,Ceník!$A$2:$G$1296,3,FALSE)</f>
        <v>Sokl - 150 mm - DÝHA dub</v>
      </c>
      <c r="C227" s="81">
        <v>4</v>
      </c>
      <c r="D227" s="57" t="s">
        <v>6</v>
      </c>
      <c r="E227" s="39">
        <f>C227</f>
        <v>4</v>
      </c>
      <c r="F227" s="34" t="s">
        <v>6</v>
      </c>
      <c r="G227" s="68">
        <f>VLOOKUP(A227&amp;E227,Ceník!$A$2:$G$1296,7,FALSE)</f>
        <v>251</v>
      </c>
      <c r="H227" s="68">
        <f t="shared" si="18"/>
        <v>303.70999999999998</v>
      </c>
    </row>
    <row r="228" spans="1:8" ht="17.399999999999999" x14ac:dyDescent="0.3">
      <c r="A228" s="48" t="s">
        <v>731</v>
      </c>
      <c r="B228" s="41" t="str">
        <f>VLOOKUP(A228&amp;E228,Ceník!$A$2:$G$1296,3,FALSE)</f>
        <v>Sokl - 150 mm - DÝHA dub</v>
      </c>
      <c r="C228" s="81">
        <v>4</v>
      </c>
      <c r="D228" s="57" t="s">
        <v>6</v>
      </c>
      <c r="E228" s="39">
        <v>60</v>
      </c>
      <c r="F228" s="34" t="s">
        <v>6</v>
      </c>
      <c r="G228" s="68">
        <f>VLOOKUP(A228&amp;E228,Ceník!$A$2:$G$1296,7,FALSE)</f>
        <v>238</v>
      </c>
      <c r="H228" s="68">
        <f t="shared" si="18"/>
        <v>287.98</v>
      </c>
    </row>
    <row r="229" spans="1:8" ht="17.399999999999999" x14ac:dyDescent="0.3">
      <c r="A229" s="48" t="s">
        <v>3068</v>
      </c>
      <c r="B229" s="41" t="str">
        <f>VLOOKUP(A229&amp;E229,Ceník!$A$2:$G$1296,3,FALSE)</f>
        <v>Sokl - 150 mm - hliník natural 2m</v>
      </c>
      <c r="C229" s="81">
        <v>2</v>
      </c>
      <c r="D229" s="57" t="s">
        <v>6</v>
      </c>
      <c r="E229" s="39">
        <v>2</v>
      </c>
      <c r="F229" s="34" t="s">
        <v>6</v>
      </c>
      <c r="G229" s="68">
        <f>VLOOKUP(A229&amp;E229,Ceník!$A$2:$G$1296,7,FALSE)</f>
        <v>166</v>
      </c>
      <c r="H229" s="68">
        <f t="shared" si="18"/>
        <v>200.85999999999999</v>
      </c>
    </row>
    <row r="230" spans="1:8" ht="17.399999999999999" x14ac:dyDescent="0.3">
      <c r="A230" s="48" t="s">
        <v>1230</v>
      </c>
      <c r="B230" s="41" t="str">
        <f>VLOOKUP(A230&amp;E230,Ceník!$A$2:$G$1296,3,FALSE)</f>
        <v>Sokl - 150 mm - hliník natural</v>
      </c>
      <c r="C230" s="81">
        <v>4</v>
      </c>
      <c r="D230" s="57" t="s">
        <v>6</v>
      </c>
      <c r="E230" s="39">
        <f>C230</f>
        <v>4</v>
      </c>
      <c r="F230" s="34" t="s">
        <v>6</v>
      </c>
      <c r="G230" s="68">
        <f>VLOOKUP(A230&amp;E230,Ceník!$A$2:$G$1296,7,FALSE)</f>
        <v>158</v>
      </c>
      <c r="H230" s="68">
        <f t="shared" si="18"/>
        <v>191.18</v>
      </c>
    </row>
    <row r="231" spans="1:8" ht="17.399999999999999" x14ac:dyDescent="0.3">
      <c r="A231" s="48" t="s">
        <v>1230</v>
      </c>
      <c r="B231" s="41" t="str">
        <f>VLOOKUP(A231&amp;E231,Ceník!$A$2:$G$1296,3,FALSE)</f>
        <v>Sokl - 150 mm - hliník natural</v>
      </c>
      <c r="C231" s="81">
        <v>4</v>
      </c>
      <c r="D231" s="57" t="s">
        <v>6</v>
      </c>
      <c r="E231" s="39">
        <v>60</v>
      </c>
      <c r="F231" s="34" t="s">
        <v>6</v>
      </c>
      <c r="G231" s="68">
        <f>VLOOKUP(A231&amp;E231,Ceník!$A$2:$G$1296,7,FALSE)</f>
        <v>143</v>
      </c>
      <c r="H231" s="68">
        <f t="shared" si="18"/>
        <v>173.03</v>
      </c>
    </row>
    <row r="232" spans="1:8" ht="17.399999999999999" x14ac:dyDescent="0.3">
      <c r="A232" s="48" t="s">
        <v>3040</v>
      </c>
      <c r="B232" s="41" t="str">
        <f>VLOOKUP(A232&amp;E232,Ceník!$A$2:$G$1296,3,FALSE)</f>
        <v>Sokl - 150 mm - hliník broušený 2m</v>
      </c>
      <c r="C232" s="81">
        <v>2</v>
      </c>
      <c r="D232" s="57" t="s">
        <v>6</v>
      </c>
      <c r="E232" s="39">
        <v>2</v>
      </c>
      <c r="F232" s="34" t="s">
        <v>6</v>
      </c>
      <c r="G232" s="68">
        <f>VLOOKUP(A232&amp;E232,Ceník!$A$2:$G$1296,7,FALSE)</f>
        <v>187</v>
      </c>
      <c r="H232" s="68">
        <f t="shared" si="18"/>
        <v>226.26999999999998</v>
      </c>
    </row>
    <row r="233" spans="1:8" ht="17.399999999999999" x14ac:dyDescent="0.3">
      <c r="A233" s="48" t="s">
        <v>720</v>
      </c>
      <c r="B233" s="41" t="str">
        <f>VLOOKUP(A233&amp;E233,Ceník!$A$2:$G$1296,3,FALSE)</f>
        <v>Sokl - 150 mm - hliník broušený</v>
      </c>
      <c r="C233" s="81">
        <v>4</v>
      </c>
      <c r="D233" s="57" t="s">
        <v>6</v>
      </c>
      <c r="E233" s="39">
        <f>C233</f>
        <v>4</v>
      </c>
      <c r="F233" s="34" t="s">
        <v>6</v>
      </c>
      <c r="G233" s="68">
        <f>VLOOKUP(A233&amp;E233,Ceník!$A$2:$G$1296,7,FALSE)</f>
        <v>178</v>
      </c>
      <c r="H233" s="68">
        <f t="shared" si="18"/>
        <v>215.38</v>
      </c>
    </row>
    <row r="234" spans="1:8" ht="17.399999999999999" x14ac:dyDescent="0.3">
      <c r="A234" s="48" t="s">
        <v>720</v>
      </c>
      <c r="B234" s="41" t="str">
        <f>VLOOKUP(A234&amp;E234,Ceník!$A$2:$G$1296,3,FALSE)</f>
        <v>Sokl - 150 mm - hliník broušený</v>
      </c>
      <c r="C234" s="81">
        <v>4</v>
      </c>
      <c r="D234" s="57" t="s">
        <v>6</v>
      </c>
      <c r="E234" s="39">
        <v>60</v>
      </c>
      <c r="F234" s="34" t="s">
        <v>6</v>
      </c>
      <c r="G234" s="68">
        <f>VLOOKUP(A234&amp;E234,Ceník!$A$2:$G$1296,7,FALSE)</f>
        <v>170</v>
      </c>
      <c r="H234" s="68">
        <f t="shared" si="18"/>
        <v>205.7</v>
      </c>
    </row>
    <row r="235" spans="1:8" ht="17.399999999999999" x14ac:dyDescent="0.3">
      <c r="A235" s="48" t="s">
        <v>3041</v>
      </c>
      <c r="B235" s="41" t="str">
        <f>VLOOKUP(A235&amp;E235,Ceník!$A$2:$G$1296,3,FALSE)</f>
        <v>Sokl - 150 mm - nerez broušený 2m</v>
      </c>
      <c r="C235" s="81">
        <v>2</v>
      </c>
      <c r="D235" s="57" t="s">
        <v>6</v>
      </c>
      <c r="E235" s="39">
        <v>2</v>
      </c>
      <c r="F235" s="34" t="s">
        <v>6</v>
      </c>
      <c r="G235" s="68">
        <f>VLOOKUP(A235&amp;E235,Ceník!$A$2:$G$1296,7,FALSE)</f>
        <v>238</v>
      </c>
      <c r="H235" s="68">
        <f t="shared" si="18"/>
        <v>287.98</v>
      </c>
    </row>
    <row r="236" spans="1:8" ht="17.399999999999999" x14ac:dyDescent="0.3">
      <c r="A236" s="48" t="s">
        <v>773</v>
      </c>
      <c r="B236" s="41" t="str">
        <f>VLOOKUP(A236&amp;E236,Ceník!$A$2:$G$1296,3,FALSE)</f>
        <v>Sokl - 150 mm - nerez broušený</v>
      </c>
      <c r="C236" s="81">
        <v>4</v>
      </c>
      <c r="D236" s="57" t="s">
        <v>6</v>
      </c>
      <c r="E236" s="39">
        <f>C236</f>
        <v>4</v>
      </c>
      <c r="F236" s="34" t="s">
        <v>6</v>
      </c>
      <c r="G236" s="68">
        <f>VLOOKUP(A236&amp;E236,Ceník!$A$2:$G$1296,7,FALSE)</f>
        <v>227</v>
      </c>
      <c r="H236" s="68">
        <f t="shared" si="18"/>
        <v>274.67</v>
      </c>
    </row>
    <row r="237" spans="1:8" ht="17.399999999999999" x14ac:dyDescent="0.3">
      <c r="A237" s="48" t="s">
        <v>773</v>
      </c>
      <c r="B237" s="41" t="str">
        <f>VLOOKUP(A237&amp;E237,Ceník!$A$2:$G$1296,3,FALSE)</f>
        <v>Sokl - 150 mm - nerez broušený</v>
      </c>
      <c r="C237" s="81">
        <v>4</v>
      </c>
      <c r="D237" s="57" t="s">
        <v>6</v>
      </c>
      <c r="E237" s="39">
        <v>60</v>
      </c>
      <c r="F237" s="34" t="s">
        <v>6</v>
      </c>
      <c r="G237" s="68">
        <f>VLOOKUP(A237&amp;E237,Ceník!$A$2:$G$1296,7,FALSE)</f>
        <v>211</v>
      </c>
      <c r="H237" s="68">
        <f t="shared" si="18"/>
        <v>255.31</v>
      </c>
    </row>
    <row r="238" spans="1:8" ht="17.399999999999999" x14ac:dyDescent="0.3">
      <c r="A238" s="48" t="s">
        <v>3049</v>
      </c>
      <c r="B238" s="41" t="str">
        <f>VLOOKUP(A238&amp;E238,Ceník!$A$2:$G$1296,3,FALSE)</f>
        <v>Sokl - 150 mm - zlatá 2m</v>
      </c>
      <c r="C238" s="81">
        <v>2</v>
      </c>
      <c r="D238" s="57" t="s">
        <v>6</v>
      </c>
      <c r="E238" s="39">
        <v>2</v>
      </c>
      <c r="F238" s="34" t="s">
        <v>6</v>
      </c>
      <c r="G238" s="68">
        <f>VLOOKUP(A238&amp;E238,Ceník!$A$2:$G$1296,7,FALSE)</f>
        <v>238</v>
      </c>
      <c r="H238" s="68">
        <f t="shared" si="18"/>
        <v>287.98</v>
      </c>
    </row>
    <row r="239" spans="1:8" ht="17.399999999999999" x14ac:dyDescent="0.3">
      <c r="A239" s="48" t="s">
        <v>2611</v>
      </c>
      <c r="B239" s="41" t="str">
        <f>VLOOKUP(A239&amp;E239,Ceník!$A$2:$G$1296,3,FALSE)</f>
        <v>Sokl - 150 mm - zlatá</v>
      </c>
      <c r="C239" s="81">
        <v>4</v>
      </c>
      <c r="D239" s="57" t="s">
        <v>6</v>
      </c>
      <c r="E239" s="39">
        <f t="shared" ref="E239" si="19">C239</f>
        <v>4</v>
      </c>
      <c r="F239" s="34" t="s">
        <v>6</v>
      </c>
      <c r="G239" s="68">
        <f>VLOOKUP(A239&amp;E239,Ceník!$A$2:$G$1296,7,FALSE)</f>
        <v>227</v>
      </c>
      <c r="H239" s="68">
        <f t="shared" si="18"/>
        <v>274.67</v>
      </c>
    </row>
    <row r="240" spans="1:8" ht="17.399999999999999" x14ac:dyDescent="0.3">
      <c r="A240" s="48" t="s">
        <v>2611</v>
      </c>
      <c r="B240" s="41" t="str">
        <f>VLOOKUP(A240&amp;E240,Ceník!$A$2:$G$1296,3,FALSE)</f>
        <v>Sokl - 150 mm - zlatá</v>
      </c>
      <c r="C240" s="81">
        <v>4</v>
      </c>
      <c r="D240" s="57" t="s">
        <v>6</v>
      </c>
      <c r="E240" s="39">
        <v>60</v>
      </c>
      <c r="F240" s="34" t="s">
        <v>6</v>
      </c>
      <c r="G240" s="68">
        <f>VLOOKUP(A240&amp;E240,Ceník!$A$2:$G$1296,7,FALSE)</f>
        <v>211</v>
      </c>
      <c r="H240" s="68">
        <f t="shared" si="18"/>
        <v>255.31</v>
      </c>
    </row>
    <row r="241" spans="1:8" ht="17.399999999999999" x14ac:dyDescent="0.3">
      <c r="A241" s="48" t="s">
        <v>3058</v>
      </c>
      <c r="B241" s="41" t="str">
        <f>VLOOKUP(A241&amp;E241,Ceník!$A$2:$G$1296,3,FALSE)</f>
        <v>Sokl - 150mm - lakování do odstínu RAL 2m</v>
      </c>
      <c r="C241" s="81">
        <v>2</v>
      </c>
      <c r="D241" s="57" t="s">
        <v>6</v>
      </c>
      <c r="E241" s="39">
        <v>2</v>
      </c>
      <c r="F241" s="34" t="s">
        <v>6</v>
      </c>
      <c r="G241" s="68">
        <f>VLOOKUP(A241&amp;E241,Ceník!$A$2:$G$1296,7,FALSE)</f>
        <v>184</v>
      </c>
      <c r="H241" s="68">
        <f t="shared" si="18"/>
        <v>222.64</v>
      </c>
    </row>
    <row r="242" spans="1:8" ht="17.399999999999999" x14ac:dyDescent="0.3">
      <c r="A242" s="48" t="s">
        <v>1216</v>
      </c>
      <c r="B242" s="41" t="str">
        <f>VLOOKUP(A242&amp;E242,Ceník!$A$2:$G$1296,3,FALSE)</f>
        <v>Sokl - 150mm - lakování do odstínu RAL</v>
      </c>
      <c r="C242" s="81">
        <v>4</v>
      </c>
      <c r="D242" s="57" t="s">
        <v>6</v>
      </c>
      <c r="E242" s="39">
        <f>C242</f>
        <v>4</v>
      </c>
      <c r="F242" s="34" t="s">
        <v>6</v>
      </c>
      <c r="G242" s="68">
        <f>VLOOKUP(A242&amp;E242,Ceník!$A$2:$G$1296,7,FALSE)</f>
        <v>175</v>
      </c>
      <c r="H242" s="68">
        <f t="shared" si="18"/>
        <v>211.75</v>
      </c>
    </row>
    <row r="243" spans="1:8" ht="17.399999999999999" x14ac:dyDescent="0.3">
      <c r="A243" s="48" t="s">
        <v>795</v>
      </c>
      <c r="B243" s="41" t="str">
        <f>VLOOKUP(A243&amp;E243,Ceník!$A$2:$G$1296,3,FALSE)</f>
        <v>sokl 150 mm - hliník natural</v>
      </c>
      <c r="C243" s="81">
        <v>4</v>
      </c>
      <c r="D243" s="57" t="s">
        <v>6</v>
      </c>
      <c r="E243" s="39">
        <f>C243</f>
        <v>4</v>
      </c>
      <c r="F243" s="34" t="s">
        <v>6</v>
      </c>
      <c r="G243" s="68">
        <f>VLOOKUP(A243&amp;E243,Ceník!$A$2:$G$1296,7,FALSE)</f>
        <v>322</v>
      </c>
      <c r="H243" s="68">
        <f t="shared" si="18"/>
        <v>389.62</v>
      </c>
    </row>
    <row r="244" spans="1:8" ht="17.399999999999999" x14ac:dyDescent="0.3">
      <c r="A244" s="48" t="s">
        <v>795</v>
      </c>
      <c r="B244" s="41" t="str">
        <f>VLOOKUP(A244&amp;E244,Ceník!$A$2:$G$1296,3,FALSE)</f>
        <v>sokl 150 mm - hliník natural</v>
      </c>
      <c r="C244" s="81">
        <v>4</v>
      </c>
      <c r="D244" s="57" t="s">
        <v>6</v>
      </c>
      <c r="E244" s="39">
        <v>60</v>
      </c>
      <c r="F244" s="34" t="s">
        <v>6</v>
      </c>
      <c r="G244" s="68">
        <f>VLOOKUP(A244&amp;E244,Ceník!$A$2:$G$1296,7,FALSE)</f>
        <v>291</v>
      </c>
      <c r="H244" s="68">
        <f t="shared" si="18"/>
        <v>352.11</v>
      </c>
    </row>
    <row r="245" spans="1:8" ht="17.399999999999999" x14ac:dyDescent="0.3">
      <c r="A245" s="48" t="s">
        <v>741</v>
      </c>
      <c r="B245" s="41" t="str">
        <f>VLOOKUP(A245&amp;E245,Ceník!$A$2:$G$1296,3,FALSE)</f>
        <v>ostrý vnitřní /vnější roh 90° - černý</v>
      </c>
      <c r="C245" s="81">
        <v>1</v>
      </c>
      <c r="D245" s="57" t="s">
        <v>35</v>
      </c>
      <c r="E245" s="39">
        <f>C245</f>
        <v>1</v>
      </c>
      <c r="F245" s="34" t="s">
        <v>35</v>
      </c>
      <c r="G245" s="68">
        <f>VLOOKUP(A245&amp;E245,Ceník!$A$2:$G$1296,7,FALSE)</f>
        <v>63</v>
      </c>
      <c r="H245" s="68">
        <f t="shared" si="18"/>
        <v>76.23</v>
      </c>
    </row>
    <row r="246" spans="1:8" ht="17.399999999999999" x14ac:dyDescent="0.3">
      <c r="A246" s="48" t="s">
        <v>741</v>
      </c>
      <c r="B246" s="41" t="str">
        <f>VLOOKUP(A246&amp;E246,Ceník!$A$2:$G$1296,3,FALSE)</f>
        <v>ostrý vnitřní /vnější roh 90° - černý</v>
      </c>
      <c r="C246" s="81">
        <v>1</v>
      </c>
      <c r="D246" s="57" t="s">
        <v>35</v>
      </c>
      <c r="E246" s="39">
        <v>104</v>
      </c>
      <c r="F246" s="34" t="s">
        <v>35</v>
      </c>
      <c r="G246" s="68">
        <f>VLOOKUP(A246&amp;E246,Ceník!$A$2:$G$1296,7,FALSE)</f>
        <v>57</v>
      </c>
      <c r="H246" s="68">
        <f t="shared" si="18"/>
        <v>68.97</v>
      </c>
    </row>
    <row r="247" spans="1:8" ht="17.399999999999999" x14ac:dyDescent="0.3">
      <c r="A247" s="48" t="s">
        <v>743</v>
      </c>
      <c r="B247" s="41" t="str">
        <f>VLOOKUP(A247&amp;E247,Ceník!$A$2:$G$1296,3,FALSE)</f>
        <v>ostrý vnitřní /vnější roh 90° - bílý</v>
      </c>
      <c r="C247" s="81">
        <v>1</v>
      </c>
      <c r="D247" s="57" t="s">
        <v>35</v>
      </c>
      <c r="E247" s="39">
        <f>C247</f>
        <v>1</v>
      </c>
      <c r="F247" s="34" t="s">
        <v>35</v>
      </c>
      <c r="G247" s="68">
        <f>VLOOKUP(A247&amp;E247,Ceník!$A$2:$G$1296,7,FALSE)</f>
        <v>63</v>
      </c>
      <c r="H247" s="68">
        <f t="shared" si="18"/>
        <v>76.23</v>
      </c>
    </row>
    <row r="248" spans="1:8" ht="17.399999999999999" x14ac:dyDescent="0.3">
      <c r="A248" s="48" t="s">
        <v>743</v>
      </c>
      <c r="B248" s="41" t="str">
        <f>VLOOKUP(A248&amp;E248,Ceník!$A$2:$G$1296,3,FALSE)</f>
        <v>ostrý vnitřní /vnější roh 90° - bílý</v>
      </c>
      <c r="C248" s="81">
        <v>1</v>
      </c>
      <c r="D248" s="57" t="s">
        <v>35</v>
      </c>
      <c r="E248" s="39">
        <v>104</v>
      </c>
      <c r="F248" s="34" t="s">
        <v>35</v>
      </c>
      <c r="G248" s="68">
        <f>VLOOKUP(A248&amp;E248,Ceník!$A$2:$G$1296,7,FALSE)</f>
        <v>57</v>
      </c>
      <c r="H248" s="68">
        <f t="shared" si="18"/>
        <v>68.97</v>
      </c>
    </row>
    <row r="249" spans="1:8" ht="17.399999999999999" x14ac:dyDescent="0.3">
      <c r="A249" s="48" t="s">
        <v>744</v>
      </c>
      <c r="B249" s="41" t="str">
        <f>VLOOKUP(A249&amp;E249,Ceník!$A$2:$G$1296,3,FALSE)</f>
        <v>ostrý vnitřní /vnější roh 90° - bílá lesk</v>
      </c>
      <c r="C249" s="81">
        <v>1</v>
      </c>
      <c r="D249" s="57" t="s">
        <v>35</v>
      </c>
      <c r="E249" s="39">
        <f>C249</f>
        <v>1</v>
      </c>
      <c r="F249" s="34" t="s">
        <v>35</v>
      </c>
      <c r="G249" s="68">
        <f>VLOOKUP(A249&amp;E249,Ceník!$A$2:$G$1296,7,FALSE)</f>
        <v>63</v>
      </c>
      <c r="H249" s="68">
        <f t="shared" si="18"/>
        <v>76.23</v>
      </c>
    </row>
    <row r="250" spans="1:8" ht="17.399999999999999" x14ac:dyDescent="0.3">
      <c r="A250" s="48" t="s">
        <v>744</v>
      </c>
      <c r="B250" s="41" t="str">
        <f>VLOOKUP(A250&amp;E250,Ceník!$A$2:$G$1296,3,FALSE)</f>
        <v>ostrý vnitřní /vnější roh 90° - bílá lesk</v>
      </c>
      <c r="C250" s="81">
        <v>1</v>
      </c>
      <c r="D250" s="57" t="s">
        <v>35</v>
      </c>
      <c r="E250" s="39">
        <v>104</v>
      </c>
      <c r="F250" s="34" t="s">
        <v>35</v>
      </c>
      <c r="G250" s="68">
        <f>VLOOKUP(A250&amp;E250,Ceník!$A$2:$G$1296,7,FALSE)</f>
        <v>57</v>
      </c>
      <c r="H250" s="68">
        <f t="shared" si="18"/>
        <v>68.97</v>
      </c>
    </row>
    <row r="251" spans="1:8" ht="17.399999999999999" x14ac:dyDescent="0.3">
      <c r="A251" s="48" t="s">
        <v>745</v>
      </c>
      <c r="B251" s="41" t="str">
        <f>VLOOKUP(A251&amp;E251,Ceník!$A$2:$G$1296,3,FALSE)</f>
        <v>ostrý vnitřní /vnější roh 90° - hliník broušený</v>
      </c>
      <c r="C251" s="81">
        <v>1</v>
      </c>
      <c r="D251" s="57" t="s">
        <v>35</v>
      </c>
      <c r="E251" s="39">
        <f>C251</f>
        <v>1</v>
      </c>
      <c r="F251" s="34" t="s">
        <v>35</v>
      </c>
      <c r="G251" s="68">
        <f>VLOOKUP(A251&amp;E251,Ceník!$A$2:$G$1296,7,FALSE)</f>
        <v>63</v>
      </c>
      <c r="H251" s="68">
        <f t="shared" si="18"/>
        <v>76.23</v>
      </c>
    </row>
    <row r="252" spans="1:8" ht="17.399999999999999" x14ac:dyDescent="0.3">
      <c r="A252" s="48" t="s">
        <v>745</v>
      </c>
      <c r="B252" s="41" t="str">
        <f>VLOOKUP(A252&amp;E252,Ceník!$A$2:$G$1296,3,FALSE)</f>
        <v>ostrý vnitřní /vnější roh 90° - hliník broušený</v>
      </c>
      <c r="C252" s="81">
        <v>1</v>
      </c>
      <c r="D252" s="57" t="s">
        <v>35</v>
      </c>
      <c r="E252" s="39">
        <v>104</v>
      </c>
      <c r="F252" s="34" t="s">
        <v>35</v>
      </c>
      <c r="G252" s="68">
        <f>VLOOKUP(A252&amp;E252,Ceník!$A$2:$G$1296,7,FALSE)</f>
        <v>57</v>
      </c>
      <c r="H252" s="68">
        <f t="shared" si="18"/>
        <v>68.97</v>
      </c>
    </row>
    <row r="253" spans="1:8" ht="17.399999999999999" x14ac:dyDescent="0.3">
      <c r="A253" s="48" t="s">
        <v>746</v>
      </c>
      <c r="B253" s="41" t="str">
        <f>VLOOKUP(A253&amp;E253,Ceník!$A$2:$G$1296,3,FALSE)</f>
        <v>ostrý vnitřní /vnější roh 90° - antracit</v>
      </c>
      <c r="C253" s="81">
        <v>1</v>
      </c>
      <c r="D253" s="57" t="s">
        <v>35</v>
      </c>
      <c r="E253" s="39">
        <f>C253</f>
        <v>1</v>
      </c>
      <c r="F253" s="34" t="s">
        <v>35</v>
      </c>
      <c r="G253" s="68">
        <f>VLOOKUP(A253&amp;E253,Ceník!$A$2:$G$1296,7,FALSE)</f>
        <v>63</v>
      </c>
      <c r="H253" s="68">
        <f t="shared" si="18"/>
        <v>76.23</v>
      </c>
    </row>
    <row r="254" spans="1:8" ht="17.399999999999999" x14ac:dyDescent="0.3">
      <c r="A254" s="48" t="s">
        <v>746</v>
      </c>
      <c r="B254" s="41" t="str">
        <f>VLOOKUP(A254&amp;E254,Ceník!$A$2:$G$1296,3,FALSE)</f>
        <v>ostrý vnitřní /vnější roh 90° - antracit</v>
      </c>
      <c r="C254" s="81">
        <v>1</v>
      </c>
      <c r="D254" s="57" t="s">
        <v>35</v>
      </c>
      <c r="E254" s="39">
        <v>104</v>
      </c>
      <c r="F254" s="34" t="s">
        <v>35</v>
      </c>
      <c r="G254" s="68">
        <f>VLOOKUP(A254&amp;E254,Ceník!$A$2:$G$1296,7,FALSE)</f>
        <v>57</v>
      </c>
      <c r="H254" s="68">
        <f t="shared" si="18"/>
        <v>68.97</v>
      </c>
    </row>
    <row r="255" spans="1:8" ht="17.399999999999999" x14ac:dyDescent="0.3">
      <c r="A255" s="48" t="s">
        <v>747</v>
      </c>
      <c r="B255" s="41" t="str">
        <f>VLOOKUP(A255&amp;E255,Ceník!$A$2:$G$1296,3,FALSE)</f>
        <v>ostrý vnitřní /vnější roh 90° - hliník natural</v>
      </c>
      <c r="C255" s="81">
        <v>1</v>
      </c>
      <c r="D255" s="57" t="s">
        <v>35</v>
      </c>
      <c r="E255" s="39">
        <f>C255</f>
        <v>1</v>
      </c>
      <c r="F255" s="34" t="s">
        <v>35</v>
      </c>
      <c r="G255" s="68">
        <f>VLOOKUP(A255&amp;E255,Ceník!$A$2:$G$1296,7,FALSE)</f>
        <v>63</v>
      </c>
      <c r="H255" s="68">
        <f t="shared" si="18"/>
        <v>76.23</v>
      </c>
    </row>
    <row r="256" spans="1:8" ht="17.399999999999999" x14ac:dyDescent="0.3">
      <c r="A256" s="48" t="s">
        <v>747</v>
      </c>
      <c r="B256" s="41" t="str">
        <f>VLOOKUP(A256&amp;E256,Ceník!$A$2:$G$1296,3,FALSE)</f>
        <v>ostrý vnitřní /vnější roh 90° - hliník natural</v>
      </c>
      <c r="C256" s="81">
        <v>1</v>
      </c>
      <c r="D256" s="57" t="s">
        <v>35</v>
      </c>
      <c r="E256" s="39">
        <v>104</v>
      </c>
      <c r="F256" s="34" t="s">
        <v>35</v>
      </c>
      <c r="G256" s="68">
        <f>VLOOKUP(A256&amp;E256,Ceník!$A$2:$G$1296,7,FALSE)</f>
        <v>57</v>
      </c>
      <c r="H256" s="68">
        <f t="shared" si="18"/>
        <v>68.97</v>
      </c>
    </row>
    <row r="257" spans="1:8" ht="17.399999999999999" x14ac:dyDescent="0.3">
      <c r="A257" s="48" t="s">
        <v>748</v>
      </c>
      <c r="B257" s="41" t="str">
        <f>VLOOKUP(A257&amp;E257,Ceník!$A$2:$G$1296,3,FALSE)</f>
        <v>ostrý vnitřní /vnější roh 90° - nerez broušený</v>
      </c>
      <c r="C257" s="81">
        <v>1</v>
      </c>
      <c r="D257" s="57" t="s">
        <v>35</v>
      </c>
      <c r="E257" s="39">
        <f>C257</f>
        <v>1</v>
      </c>
      <c r="F257" s="34" t="s">
        <v>35</v>
      </c>
      <c r="G257" s="68">
        <f>VLOOKUP(A257&amp;E257,Ceník!$A$2:$G$1296,7,FALSE)</f>
        <v>63</v>
      </c>
      <c r="H257" s="68">
        <f t="shared" si="18"/>
        <v>76.23</v>
      </c>
    </row>
    <row r="258" spans="1:8" ht="17.399999999999999" x14ac:dyDescent="0.3">
      <c r="A258" s="48" t="s">
        <v>748</v>
      </c>
      <c r="B258" s="41" t="str">
        <f>VLOOKUP(A258&amp;E258,Ceník!$A$2:$G$1296,3,FALSE)</f>
        <v>ostrý vnitřní /vnější roh 90° - nerez broušený</v>
      </c>
      <c r="C258" s="81">
        <v>1</v>
      </c>
      <c r="D258" s="57" t="s">
        <v>35</v>
      </c>
      <c r="E258" s="39">
        <v>104</v>
      </c>
      <c r="F258" s="34" t="s">
        <v>35</v>
      </c>
      <c r="G258" s="68">
        <f>VLOOKUP(A258&amp;E258,Ceník!$A$2:$G$1296,7,FALSE)</f>
        <v>57</v>
      </c>
      <c r="H258" s="68">
        <f t="shared" si="18"/>
        <v>68.97</v>
      </c>
    </row>
    <row r="259" spans="1:8" ht="17.399999999999999" x14ac:dyDescent="0.3">
      <c r="A259" s="48" t="s">
        <v>2616</v>
      </c>
      <c r="B259" s="41" t="str">
        <f>VLOOKUP(A259&amp;E259,Ceník!$A$2:$G$1296,3,FALSE)</f>
        <v>ostrý vnitřní /vnější roh 90° - zlatá</v>
      </c>
      <c r="C259" s="81">
        <v>1</v>
      </c>
      <c r="D259" s="57" t="s">
        <v>35</v>
      </c>
      <c r="E259" s="39">
        <f t="shared" ref="E259" si="20">C259</f>
        <v>1</v>
      </c>
      <c r="F259" s="34" t="s">
        <v>35</v>
      </c>
      <c r="G259" s="68">
        <f>VLOOKUP(A259&amp;E259,Ceník!$A$2:$G$1296,7,FALSE)</f>
        <v>63</v>
      </c>
      <c r="H259" s="68">
        <f t="shared" si="18"/>
        <v>76.23</v>
      </c>
    </row>
    <row r="260" spans="1:8" ht="17.399999999999999" x14ac:dyDescent="0.3">
      <c r="A260" s="48" t="s">
        <v>714</v>
      </c>
      <c r="B260" s="41" t="str">
        <f>VLOOKUP(A260&amp;E260,Ceník!$A$2:$G$1296,3,FALSE)</f>
        <v>vnitřní a vnější roh 90° - 150mm hliník</v>
      </c>
      <c r="C260" s="81">
        <v>1</v>
      </c>
      <c r="D260" s="57" t="s">
        <v>35</v>
      </c>
      <c r="E260" s="39">
        <f>C260</f>
        <v>1</v>
      </c>
      <c r="F260" s="34" t="s">
        <v>35</v>
      </c>
      <c r="G260" s="68">
        <f>VLOOKUP(A260&amp;E260,Ceník!$A$2:$G$1296,7,FALSE)</f>
        <v>63</v>
      </c>
      <c r="H260" s="68">
        <f t="shared" si="18"/>
        <v>76.23</v>
      </c>
    </row>
    <row r="261" spans="1:8" ht="17.399999999999999" x14ac:dyDescent="0.3">
      <c r="A261" s="48" t="s">
        <v>714</v>
      </c>
      <c r="B261" s="41" t="str">
        <f>VLOOKUP(A261&amp;E261,Ceník!$A$2:$G$1296,3,FALSE)</f>
        <v>vnitřní a vnější roh 90° - 150mm hliník</v>
      </c>
      <c r="C261" s="81">
        <v>1</v>
      </c>
      <c r="D261" s="57" t="s">
        <v>35</v>
      </c>
      <c r="E261" s="39">
        <v>100</v>
      </c>
      <c r="F261" s="34" t="s">
        <v>35</v>
      </c>
      <c r="G261" s="68">
        <f>VLOOKUP(A261&amp;E261,Ceník!$A$2:$G$1296,7,FALSE)</f>
        <v>57</v>
      </c>
      <c r="H261" s="68">
        <f t="shared" si="18"/>
        <v>68.97</v>
      </c>
    </row>
    <row r="262" spans="1:8" ht="17.399999999999999" x14ac:dyDescent="0.3">
      <c r="A262" s="48" t="s">
        <v>716</v>
      </c>
      <c r="B262" s="41" t="str">
        <f>VLOOKUP(A262&amp;E262,Ceník!$A$2:$G$1296,3,FALSE)</f>
        <v>vnitřní a vnější roh 90°- 150mm DÝHA dub</v>
      </c>
      <c r="C262" s="81">
        <v>1</v>
      </c>
      <c r="D262" s="57" t="s">
        <v>35</v>
      </c>
      <c r="E262" s="39">
        <f>C262</f>
        <v>1</v>
      </c>
      <c r="F262" s="34" t="s">
        <v>35</v>
      </c>
      <c r="G262" s="68">
        <f>VLOOKUP(A262&amp;E262,Ceník!$A$2:$G$1296,7,FALSE)</f>
        <v>63</v>
      </c>
      <c r="H262" s="68">
        <f t="shared" si="18"/>
        <v>76.23</v>
      </c>
    </row>
    <row r="263" spans="1:8" ht="17.399999999999999" x14ac:dyDescent="0.3">
      <c r="A263" s="48" t="s">
        <v>716</v>
      </c>
      <c r="B263" s="41" t="str">
        <f>VLOOKUP(A263&amp;E263,Ceník!$A$2:$G$1296,3,FALSE)</f>
        <v>vnitřní a vnější roh 90°- 150mm DÝHA dub</v>
      </c>
      <c r="C263" s="81">
        <v>1</v>
      </c>
      <c r="D263" s="57" t="s">
        <v>35</v>
      </c>
      <c r="E263" s="39">
        <v>100</v>
      </c>
      <c r="F263" s="34" t="s">
        <v>35</v>
      </c>
      <c r="G263" s="68">
        <f>VLOOKUP(A263&amp;E263,Ceník!$A$2:$G$1296,7,FALSE)</f>
        <v>57</v>
      </c>
      <c r="H263" s="68">
        <f t="shared" si="18"/>
        <v>68.97</v>
      </c>
    </row>
    <row r="264" spans="1:8" ht="17.399999999999999" x14ac:dyDescent="0.3">
      <c r="A264" s="48" t="s">
        <v>718</v>
      </c>
      <c r="B264" s="41" t="str">
        <f>VLOOKUP(A264&amp;E264,Ceník!$A$2:$G$1296,3,FALSE)</f>
        <v>vnitřní a vnější roh 90° - 150mm nerez</v>
      </c>
      <c r="C264" s="81">
        <v>1</v>
      </c>
      <c r="D264" s="57" t="s">
        <v>35</v>
      </c>
      <c r="E264" s="39">
        <f>C264</f>
        <v>1</v>
      </c>
      <c r="F264" s="34" t="s">
        <v>35</v>
      </c>
      <c r="G264" s="68">
        <f>VLOOKUP(A264&amp;E264,Ceník!$A$2:$G$1296,7,FALSE)</f>
        <v>63</v>
      </c>
      <c r="H264" s="68">
        <f t="shared" ref="H264:H327" si="21">SUM(G264)*1.21</f>
        <v>76.23</v>
      </c>
    </row>
    <row r="265" spans="1:8" ht="17.399999999999999" x14ac:dyDescent="0.3">
      <c r="A265" s="48" t="s">
        <v>718</v>
      </c>
      <c r="B265" s="41" t="str">
        <f>VLOOKUP(A265&amp;E265,Ceník!$A$2:$G$1296,3,FALSE)</f>
        <v>vnitřní a vnější roh 90° - 150mm nerez</v>
      </c>
      <c r="C265" s="81">
        <v>1</v>
      </c>
      <c r="D265" s="57" t="s">
        <v>35</v>
      </c>
      <c r="E265" s="39">
        <v>100</v>
      </c>
      <c r="F265" s="34" t="s">
        <v>35</v>
      </c>
      <c r="G265" s="68">
        <f>VLOOKUP(A265&amp;E265,Ceník!$A$2:$G$1296,7,FALSE)</f>
        <v>57</v>
      </c>
      <c r="H265" s="68">
        <f t="shared" si="21"/>
        <v>68.97</v>
      </c>
    </row>
    <row r="266" spans="1:8" ht="17.399999999999999" x14ac:dyDescent="0.3">
      <c r="A266" s="48" t="s">
        <v>722</v>
      </c>
      <c r="B266" s="41" t="str">
        <f>VLOOKUP(A266&amp;E266,Ceník!$A$2:$G$1296,3,FALSE)</f>
        <v>vnitřní a vnější roh 135° - 150mm - hliník</v>
      </c>
      <c r="C266" s="81">
        <v>1</v>
      </c>
      <c r="D266" s="57" t="s">
        <v>35</v>
      </c>
      <c r="E266" s="39">
        <f>C266</f>
        <v>1</v>
      </c>
      <c r="F266" s="34" t="s">
        <v>35</v>
      </c>
      <c r="G266" s="68">
        <f>VLOOKUP(A266&amp;E266,Ceník!$A$2:$G$1296,7,FALSE)</f>
        <v>64</v>
      </c>
      <c r="H266" s="68">
        <f t="shared" si="21"/>
        <v>77.44</v>
      </c>
    </row>
    <row r="267" spans="1:8" ht="17.399999999999999" x14ac:dyDescent="0.3">
      <c r="A267" s="48" t="s">
        <v>722</v>
      </c>
      <c r="B267" s="41" t="str">
        <f>VLOOKUP(A267&amp;E267,Ceník!$A$2:$G$1296,3,FALSE)</f>
        <v>vnitřní a vnější roh 135° - 150mm - hliník</v>
      </c>
      <c r="C267" s="81">
        <v>1</v>
      </c>
      <c r="D267" s="57" t="s">
        <v>35</v>
      </c>
      <c r="E267" s="39">
        <v>100</v>
      </c>
      <c r="F267" s="34" t="s">
        <v>35</v>
      </c>
      <c r="G267" s="68">
        <f>VLOOKUP(A267&amp;E267,Ceník!$A$2:$G$1296,7,FALSE)</f>
        <v>57</v>
      </c>
      <c r="H267" s="68">
        <f t="shared" si="21"/>
        <v>68.97</v>
      </c>
    </row>
    <row r="268" spans="1:8" ht="17.399999999999999" x14ac:dyDescent="0.3">
      <c r="A268" s="48" t="s">
        <v>724</v>
      </c>
      <c r="B268" s="41" t="str">
        <f>VLOOKUP(A268&amp;E268,Ceník!$A$2:$G$1296,3,FALSE)</f>
        <v>vnitřní /vnější roh 135° - antracit</v>
      </c>
      <c r="C268" s="81">
        <v>1</v>
      </c>
      <c r="D268" s="57" t="s">
        <v>35</v>
      </c>
      <c r="E268" s="39">
        <f>C268</f>
        <v>1</v>
      </c>
      <c r="F268" s="34" t="s">
        <v>35</v>
      </c>
      <c r="G268" s="68">
        <f>VLOOKUP(A268&amp;E268,Ceník!$A$2:$G$1296,7,FALSE)</f>
        <v>64</v>
      </c>
      <c r="H268" s="68">
        <f t="shared" si="21"/>
        <v>77.44</v>
      </c>
    </row>
    <row r="269" spans="1:8" ht="17.399999999999999" x14ac:dyDescent="0.3">
      <c r="A269" s="48" t="s">
        <v>724</v>
      </c>
      <c r="B269" s="41" t="str">
        <f>VLOOKUP(A269&amp;E269,Ceník!$A$2:$G$1296,3,FALSE)</f>
        <v>vnitřní /vnější roh 135° - antracit</v>
      </c>
      <c r="C269" s="81">
        <v>1</v>
      </c>
      <c r="D269" s="57" t="s">
        <v>35</v>
      </c>
      <c r="E269" s="39">
        <v>100</v>
      </c>
      <c r="F269" s="34" t="s">
        <v>35</v>
      </c>
      <c r="G269" s="68">
        <f>VLOOKUP(A269&amp;E269,Ceník!$A$2:$G$1296,7,FALSE)</f>
        <v>57</v>
      </c>
      <c r="H269" s="68">
        <f t="shared" si="21"/>
        <v>68.97</v>
      </c>
    </row>
    <row r="270" spans="1:8" ht="17.399999999999999" x14ac:dyDescent="0.3">
      <c r="A270" s="48" t="s">
        <v>725</v>
      </c>
      <c r="B270" s="41" t="str">
        <f>VLOOKUP(A270&amp;E270,Ceník!$A$2:$G$1296,3,FALSE)</f>
        <v>vnitřní a vnější roh 135°- 150mm DÝHA dub</v>
      </c>
      <c r="C270" s="81">
        <v>1</v>
      </c>
      <c r="D270" s="57" t="s">
        <v>35</v>
      </c>
      <c r="E270" s="39">
        <f>C270</f>
        <v>1</v>
      </c>
      <c r="F270" s="34" t="s">
        <v>35</v>
      </c>
      <c r="G270" s="68">
        <f>VLOOKUP(A270&amp;E270,Ceník!$A$2:$G$1296,7,FALSE)</f>
        <v>64</v>
      </c>
      <c r="H270" s="68">
        <f t="shared" si="21"/>
        <v>77.44</v>
      </c>
    </row>
    <row r="271" spans="1:8" ht="17.399999999999999" x14ac:dyDescent="0.3">
      <c r="A271" s="48" t="s">
        <v>727</v>
      </c>
      <c r="B271" s="41" t="str">
        <f>VLOOKUP(A271&amp;E271,Ceník!$A$2:$G$1296,3,FALSE)</f>
        <v>vnitřní a vnější roh 135° - 150mm - hliník natural</v>
      </c>
      <c r="C271" s="81">
        <v>1</v>
      </c>
      <c r="D271" s="57" t="s">
        <v>35</v>
      </c>
      <c r="E271" s="39">
        <f>C271</f>
        <v>1</v>
      </c>
      <c r="F271" s="34" t="s">
        <v>35</v>
      </c>
      <c r="G271" s="68">
        <f>VLOOKUP(A271&amp;E271,Ceník!$A$2:$G$1296,7,FALSE)</f>
        <v>64</v>
      </c>
      <c r="H271" s="68">
        <f t="shared" si="21"/>
        <v>77.44</v>
      </c>
    </row>
    <row r="272" spans="1:8" ht="17.399999999999999" x14ac:dyDescent="0.3">
      <c r="A272" s="48" t="s">
        <v>727</v>
      </c>
      <c r="B272" s="41" t="str">
        <f>VLOOKUP(A272&amp;E272,Ceník!$A$2:$G$1296,3,FALSE)</f>
        <v>vnitřní a vnější roh 135° - 150mm - hliník natural</v>
      </c>
      <c r="C272" s="81">
        <v>1</v>
      </c>
      <c r="D272" s="57" t="s">
        <v>35</v>
      </c>
      <c r="E272" s="39">
        <v>100</v>
      </c>
      <c r="F272" s="34" t="s">
        <v>35</v>
      </c>
      <c r="G272" s="68">
        <f>VLOOKUP(A272&amp;E272,Ceník!$A$2:$G$1296,7,FALSE)</f>
        <v>57</v>
      </c>
      <c r="H272" s="68">
        <f t="shared" si="21"/>
        <v>68.97</v>
      </c>
    </row>
    <row r="273" spans="1:8" ht="17.399999999999999" x14ac:dyDescent="0.3">
      <c r="A273" s="48" t="s">
        <v>729</v>
      </c>
      <c r="B273" s="41" t="str">
        <f>VLOOKUP(A273&amp;E273,Ceník!$A$2:$G$1296,3,FALSE)</f>
        <v>vnitřní a vnější roh 135° - 150mm - nerez</v>
      </c>
      <c r="C273" s="81">
        <v>1</v>
      </c>
      <c r="D273" s="57" t="s">
        <v>35</v>
      </c>
      <c r="E273" s="39">
        <f>C273</f>
        <v>1</v>
      </c>
      <c r="F273" s="34" t="s">
        <v>35</v>
      </c>
      <c r="G273" s="68">
        <f>VLOOKUP(A273&amp;E273,Ceník!$A$2:$G$1296,7,FALSE)</f>
        <v>64</v>
      </c>
      <c r="H273" s="68">
        <f t="shared" si="21"/>
        <v>77.44</v>
      </c>
    </row>
    <row r="274" spans="1:8" ht="17.399999999999999" x14ac:dyDescent="0.3">
      <c r="A274" s="48" t="s">
        <v>729</v>
      </c>
      <c r="B274" s="41" t="str">
        <f>VLOOKUP(A274&amp;E274,Ceník!$A$2:$G$1296,3,FALSE)</f>
        <v>vnitřní a vnější roh 135° - 150mm - nerez</v>
      </c>
      <c r="C274" s="81">
        <v>1</v>
      </c>
      <c r="D274" s="57" t="s">
        <v>35</v>
      </c>
      <c r="E274" s="39">
        <v>100</v>
      </c>
      <c r="F274" s="34" t="s">
        <v>35</v>
      </c>
      <c r="G274" s="68">
        <f>VLOOKUP(A274&amp;E274,Ceník!$A$2:$G$1296,7,FALSE)</f>
        <v>57</v>
      </c>
      <c r="H274" s="68">
        <f t="shared" si="21"/>
        <v>68.97</v>
      </c>
    </row>
    <row r="275" spans="1:8" ht="17.399999999999999" x14ac:dyDescent="0.3">
      <c r="A275" s="48" t="s">
        <v>2623</v>
      </c>
      <c r="B275" s="41" t="str">
        <f>VLOOKUP(A275&amp;E275,Ceník!$A$2:$G$1296,3,FALSE)</f>
        <v>vnitřní a vnější roh 135° - 150mm - zlatá</v>
      </c>
      <c r="C275" s="81">
        <v>1</v>
      </c>
      <c r="D275" s="57" t="s">
        <v>35</v>
      </c>
      <c r="E275" s="39">
        <f t="shared" ref="E275" si="22">C275</f>
        <v>1</v>
      </c>
      <c r="F275" s="34" t="s">
        <v>35</v>
      </c>
      <c r="G275" s="68">
        <f>VLOOKUP(A275&amp;E275,Ceník!$A$2:$G$1296,7,FALSE)</f>
        <v>64</v>
      </c>
      <c r="H275" s="68">
        <f t="shared" si="21"/>
        <v>77.44</v>
      </c>
    </row>
    <row r="276" spans="1:8" ht="17.399999999999999" x14ac:dyDescent="0.3">
      <c r="A276" s="48" t="s">
        <v>1202</v>
      </c>
      <c r="B276" s="41" t="str">
        <f>VLOOKUP(A276&amp;E276,Ceník!$A$2:$G$1296,3,FALSE)</f>
        <v>vnitřní a vnější roh 135° - 150mm černý</v>
      </c>
      <c r="C276" s="81">
        <v>1</v>
      </c>
      <c r="D276" s="57" t="s">
        <v>35</v>
      </c>
      <c r="E276" s="39">
        <f>C276</f>
        <v>1</v>
      </c>
      <c r="F276" s="34" t="s">
        <v>35</v>
      </c>
      <c r="G276" s="68">
        <f>VLOOKUP(A276&amp;E276,Ceník!$A$2:$G$1296,7,FALSE)</f>
        <v>64</v>
      </c>
      <c r="H276" s="68">
        <f t="shared" si="21"/>
        <v>77.44</v>
      </c>
    </row>
    <row r="277" spans="1:8" ht="17.399999999999999" x14ac:dyDescent="0.3">
      <c r="A277" s="48" t="s">
        <v>1202</v>
      </c>
      <c r="B277" s="41" t="str">
        <f>VLOOKUP(A277&amp;E277,Ceník!$A$2:$G$1296,3,FALSE)</f>
        <v>vnitřní a vnější roh 135° - 150mm černý</v>
      </c>
      <c r="C277" s="81">
        <v>1</v>
      </c>
      <c r="D277" s="57" t="s">
        <v>35</v>
      </c>
      <c r="E277" s="39">
        <v>100</v>
      </c>
      <c r="F277" s="34" t="s">
        <v>35</v>
      </c>
      <c r="G277" s="68">
        <f>VLOOKUP(A277&amp;E277,Ceník!$A$2:$G$1296,7,FALSE)</f>
        <v>57</v>
      </c>
      <c r="H277" s="68">
        <f t="shared" si="21"/>
        <v>68.97</v>
      </c>
    </row>
    <row r="278" spans="1:8" ht="17.399999999999999" x14ac:dyDescent="0.3">
      <c r="A278" s="48" t="s">
        <v>1206</v>
      </c>
      <c r="B278" s="41" t="str">
        <f>VLOOKUP(A278&amp;E278,Ceník!$A$2:$G$1296,3,FALSE)</f>
        <v>vnitřní a vnější roh 135° - 150mm bílý</v>
      </c>
      <c r="C278" s="81">
        <v>1</v>
      </c>
      <c r="D278" s="57" t="s">
        <v>35</v>
      </c>
      <c r="E278" s="39">
        <f>C278</f>
        <v>1</v>
      </c>
      <c r="F278" s="34" t="s">
        <v>35</v>
      </c>
      <c r="G278" s="68">
        <f>VLOOKUP(A278&amp;E278,Ceník!$A$2:$G$1296,7,FALSE)</f>
        <v>64</v>
      </c>
      <c r="H278" s="68">
        <f t="shared" si="21"/>
        <v>77.44</v>
      </c>
    </row>
    <row r="279" spans="1:8" ht="17.399999999999999" x14ac:dyDescent="0.3">
      <c r="A279" s="48" t="s">
        <v>1206</v>
      </c>
      <c r="B279" s="41" t="str">
        <f>VLOOKUP(A279&amp;E279,Ceník!$A$2:$G$1296,3,FALSE)</f>
        <v>vnitřní a vnější roh 135° - 150mm bílý</v>
      </c>
      <c r="C279" s="81">
        <v>1</v>
      </c>
      <c r="D279" s="57" t="s">
        <v>35</v>
      </c>
      <c r="E279" s="39">
        <v>100</v>
      </c>
      <c r="F279" s="34" t="s">
        <v>35</v>
      </c>
      <c r="G279" s="68">
        <f>VLOOKUP(A279&amp;E279,Ceník!$A$2:$G$1296,7,FALSE)</f>
        <v>57</v>
      </c>
      <c r="H279" s="68">
        <f t="shared" si="21"/>
        <v>68.97</v>
      </c>
    </row>
    <row r="280" spans="1:8" ht="17.399999999999999" x14ac:dyDescent="0.3">
      <c r="A280" s="48" t="s">
        <v>1208</v>
      </c>
      <c r="B280" s="41" t="str">
        <f>VLOOKUP(A280&amp;E280,Ceník!$A$2:$G$1296,3,FALSE)</f>
        <v>koncovka černá 150 mm</v>
      </c>
      <c r="C280" s="81">
        <v>1</v>
      </c>
      <c r="D280" s="57" t="s">
        <v>35</v>
      </c>
      <c r="E280" s="39">
        <f>C280</f>
        <v>1</v>
      </c>
      <c r="F280" s="34" t="s">
        <v>35</v>
      </c>
      <c r="G280" s="68">
        <f>VLOOKUP(A280&amp;E280,Ceník!$A$2:$G$1296,7,FALSE)</f>
        <v>18</v>
      </c>
      <c r="H280" s="68">
        <f t="shared" si="21"/>
        <v>21.78</v>
      </c>
    </row>
    <row r="281" spans="1:8" ht="17.399999999999999" x14ac:dyDescent="0.3">
      <c r="A281" s="48" t="s">
        <v>1208</v>
      </c>
      <c r="B281" s="41" t="str">
        <f>VLOOKUP(A281&amp;E281,Ceník!$A$2:$G$1296,3,FALSE)</f>
        <v>koncovka černá 150 mm</v>
      </c>
      <c r="C281" s="81">
        <v>1</v>
      </c>
      <c r="D281" s="57" t="s">
        <v>35</v>
      </c>
      <c r="E281" s="39">
        <v>250</v>
      </c>
      <c r="F281" s="34" t="s">
        <v>35</v>
      </c>
      <c r="G281" s="68">
        <f>VLOOKUP(A281&amp;E281,Ceník!$A$2:$G$1296,7,FALSE)</f>
        <v>17</v>
      </c>
      <c r="H281" s="68">
        <f t="shared" si="21"/>
        <v>20.57</v>
      </c>
    </row>
    <row r="282" spans="1:8" ht="17.399999999999999" x14ac:dyDescent="0.3">
      <c r="A282" s="48" t="s">
        <v>1210</v>
      </c>
      <c r="B282" s="41" t="str">
        <f>VLOOKUP(A282&amp;E282,Ceník!$A$2:$G$1296,3,FALSE)</f>
        <v>koncovka bílá  150 mm</v>
      </c>
      <c r="C282" s="81">
        <v>1</v>
      </c>
      <c r="D282" s="57" t="s">
        <v>35</v>
      </c>
      <c r="E282" s="39">
        <f>C282</f>
        <v>1</v>
      </c>
      <c r="F282" s="34" t="s">
        <v>35</v>
      </c>
      <c r="G282" s="68">
        <f>VLOOKUP(A282&amp;E282,Ceník!$A$2:$G$1296,7,FALSE)</f>
        <v>18</v>
      </c>
      <c r="H282" s="68">
        <f t="shared" si="21"/>
        <v>21.78</v>
      </c>
    </row>
    <row r="283" spans="1:8" ht="17.399999999999999" x14ac:dyDescent="0.3">
      <c r="A283" s="48" t="s">
        <v>1210</v>
      </c>
      <c r="B283" s="41" t="str">
        <f>VLOOKUP(A283&amp;E283,Ceník!$A$2:$G$1296,3,FALSE)</f>
        <v>koncovka bílá  150 mm</v>
      </c>
      <c r="C283" s="81">
        <v>1</v>
      </c>
      <c r="D283" s="57" t="s">
        <v>35</v>
      </c>
      <c r="E283" s="39">
        <v>250</v>
      </c>
      <c r="F283" s="34" t="s">
        <v>35</v>
      </c>
      <c r="G283" s="68">
        <f>VLOOKUP(A283&amp;E283,Ceník!$A$2:$G$1296,7,FALSE)</f>
        <v>17</v>
      </c>
      <c r="H283" s="68">
        <f t="shared" si="21"/>
        <v>20.57</v>
      </c>
    </row>
    <row r="284" spans="1:8" ht="17.399999999999999" x14ac:dyDescent="0.3">
      <c r="A284" s="48" t="s">
        <v>1212</v>
      </c>
      <c r="B284" s="41" t="str">
        <f>VLOOKUP(A284&amp;E284,Ceník!$A$2:$G$1296,3,FALSE)</f>
        <v>koncovka 150 mm - tm.hnědá</v>
      </c>
      <c r="C284" s="81">
        <v>1</v>
      </c>
      <c r="D284" s="57" t="s">
        <v>35</v>
      </c>
      <c r="E284" s="39">
        <f>C284</f>
        <v>1</v>
      </c>
      <c r="F284" s="34" t="s">
        <v>35</v>
      </c>
      <c r="G284" s="68">
        <f>VLOOKUP(A284&amp;E284,Ceník!$A$2:$G$1296,7,FALSE)</f>
        <v>18</v>
      </c>
      <c r="H284" s="68">
        <f t="shared" si="21"/>
        <v>21.78</v>
      </c>
    </row>
    <row r="285" spans="1:8" ht="17.399999999999999" x14ac:dyDescent="0.3">
      <c r="A285" s="48" t="s">
        <v>1212</v>
      </c>
      <c r="B285" s="41" t="str">
        <f>VLOOKUP(A285&amp;E285,Ceník!$A$2:$G$1296,3,FALSE)</f>
        <v>koncovka 150 mm - tm.hnědá</v>
      </c>
      <c r="C285" s="81">
        <v>1</v>
      </c>
      <c r="D285" s="57" t="s">
        <v>35</v>
      </c>
      <c r="E285" s="39">
        <v>250</v>
      </c>
      <c r="F285" s="34" t="s">
        <v>35</v>
      </c>
      <c r="G285" s="68">
        <f>VLOOKUP(A285&amp;E285,Ceník!$A$2:$G$1296,7,FALSE)</f>
        <v>17</v>
      </c>
      <c r="H285" s="68">
        <f t="shared" si="21"/>
        <v>20.57</v>
      </c>
    </row>
    <row r="286" spans="1:8" ht="17.399999999999999" x14ac:dyDescent="0.3">
      <c r="A286" s="48" t="s">
        <v>1214</v>
      </c>
      <c r="B286" s="41" t="str">
        <f>VLOOKUP(A286&amp;E286,Ceník!$A$2:$G$1296,3,FALSE)</f>
        <v>koncovka 150 mm - béžová</v>
      </c>
      <c r="C286" s="81">
        <v>1</v>
      </c>
      <c r="D286" s="57" t="s">
        <v>35</v>
      </c>
      <c r="E286" s="39">
        <f>C286</f>
        <v>1</v>
      </c>
      <c r="F286" s="34" t="s">
        <v>35</v>
      </c>
      <c r="G286" s="68">
        <f>VLOOKUP(A286&amp;E286,Ceník!$A$2:$G$1296,7,FALSE)</f>
        <v>18</v>
      </c>
      <c r="H286" s="68">
        <f t="shared" si="21"/>
        <v>21.78</v>
      </c>
    </row>
    <row r="287" spans="1:8" ht="17.399999999999999" x14ac:dyDescent="0.3">
      <c r="A287" s="48" t="s">
        <v>1214</v>
      </c>
      <c r="B287" s="41" t="str">
        <f>VLOOKUP(A287&amp;E287,Ceník!$A$2:$G$1296,3,FALSE)</f>
        <v>koncovka 150 mm - béžová</v>
      </c>
      <c r="C287" s="81">
        <v>1</v>
      </c>
      <c r="D287" s="57" t="s">
        <v>35</v>
      </c>
      <c r="E287" s="39">
        <v>250</v>
      </c>
      <c r="F287" s="34" t="s">
        <v>35</v>
      </c>
      <c r="G287" s="68">
        <f>VLOOKUP(A287&amp;E287,Ceník!$A$2:$G$1296,7,FALSE)</f>
        <v>17</v>
      </c>
      <c r="H287" s="68">
        <f t="shared" si="21"/>
        <v>20.57</v>
      </c>
    </row>
    <row r="288" spans="1:8" ht="17.399999999999999" x14ac:dyDescent="0.3">
      <c r="A288" s="48" t="s">
        <v>733</v>
      </c>
      <c r="B288" s="41" t="str">
        <f>VLOOKUP(A288&amp;E288,Ceník!$A$2:$G$1296,3,FALSE)</f>
        <v>koncovka šedá 150 mm</v>
      </c>
      <c r="C288" s="81">
        <v>1</v>
      </c>
      <c r="D288" s="57" t="s">
        <v>35</v>
      </c>
      <c r="E288" s="39">
        <f>C288</f>
        <v>1</v>
      </c>
      <c r="F288" s="34" t="s">
        <v>35</v>
      </c>
      <c r="G288" s="68">
        <f>VLOOKUP(A288&amp;E288,Ceník!$A$2:$G$1296,7,FALSE)</f>
        <v>18</v>
      </c>
      <c r="H288" s="68">
        <f t="shared" si="21"/>
        <v>21.78</v>
      </c>
    </row>
    <row r="289" spans="1:8" ht="17.399999999999999" x14ac:dyDescent="0.3">
      <c r="A289" s="48" t="s">
        <v>733</v>
      </c>
      <c r="B289" s="41" t="str">
        <f>VLOOKUP(A289&amp;E289,Ceník!$A$2:$G$1296,3,FALSE)</f>
        <v>koncovka šedá 150 mm</v>
      </c>
      <c r="C289" s="81">
        <v>1</v>
      </c>
      <c r="D289" s="57" t="s">
        <v>35</v>
      </c>
      <c r="E289" s="39">
        <v>250</v>
      </c>
      <c r="F289" s="34" t="s">
        <v>35</v>
      </c>
      <c r="G289" s="68">
        <f>VLOOKUP(A289&amp;E289,Ceník!$A$2:$G$1296,7,FALSE)</f>
        <v>17</v>
      </c>
      <c r="H289" s="68">
        <f t="shared" si="21"/>
        <v>20.57</v>
      </c>
    </row>
    <row r="290" spans="1:8" ht="17.399999999999999" x14ac:dyDescent="0.3">
      <c r="A290" s="48" t="s">
        <v>739</v>
      </c>
      <c r="B290" s="41" t="str">
        <f>VLOOKUP(A290&amp;E290,Ceník!$A$2:$G$1296,3,FALSE)</f>
        <v>flexibilní roh -90° až 270° -hliník broušený</v>
      </c>
      <c r="C290" s="81">
        <v>1</v>
      </c>
      <c r="D290" s="57" t="s">
        <v>35</v>
      </c>
      <c r="E290" s="39">
        <f t="shared" ref="E290:E292" si="23">C290</f>
        <v>1</v>
      </c>
      <c r="F290" s="34" t="s">
        <v>35</v>
      </c>
      <c r="G290" s="68">
        <f>VLOOKUP(A290&amp;E290,Ceník!$A$2:$G$1296,7,FALSE)</f>
        <v>63</v>
      </c>
      <c r="H290" s="68">
        <f t="shared" si="21"/>
        <v>76.23</v>
      </c>
    </row>
    <row r="291" spans="1:8" ht="17.399999999999999" x14ac:dyDescent="0.3">
      <c r="A291" s="48" t="s">
        <v>740</v>
      </c>
      <c r="B291" s="41" t="str">
        <f>VLOOKUP(A291&amp;E291,Ceník!$A$2:$G$1296,3,FALSE)</f>
        <v>flexibilní roh -90° až 270° -nerez broušený</v>
      </c>
      <c r="C291" s="81">
        <v>1</v>
      </c>
      <c r="D291" s="57" t="s">
        <v>35</v>
      </c>
      <c r="E291" s="39">
        <f t="shared" si="23"/>
        <v>1</v>
      </c>
      <c r="F291" s="34" t="s">
        <v>35</v>
      </c>
      <c r="G291" s="68">
        <f>VLOOKUP(A291&amp;E291,Ceník!$A$2:$G$1296,7,FALSE)</f>
        <v>63</v>
      </c>
      <c r="H291" s="68">
        <f t="shared" si="21"/>
        <v>76.23</v>
      </c>
    </row>
    <row r="292" spans="1:8" ht="17.399999999999999" x14ac:dyDescent="0.3">
      <c r="A292" s="48" t="s">
        <v>779</v>
      </c>
      <c r="B292" s="41" t="str">
        <f>VLOOKUP(A292&amp;E292,Ceník!$A$2:$G$1296,3,FALSE)</f>
        <v>spojka 150mm - černá</v>
      </c>
      <c r="C292" s="81">
        <v>1</v>
      </c>
      <c r="D292" s="57" t="s">
        <v>35</v>
      </c>
      <c r="E292" s="39">
        <f t="shared" si="23"/>
        <v>1</v>
      </c>
      <c r="F292" s="34" t="s">
        <v>35</v>
      </c>
      <c r="G292" s="68">
        <f>VLOOKUP(A292&amp;E292,Ceník!$A$2:$G$1296,7,FALSE)</f>
        <v>63</v>
      </c>
      <c r="H292" s="68">
        <f t="shared" si="21"/>
        <v>76.23</v>
      </c>
    </row>
    <row r="293" spans="1:8" ht="17.399999999999999" x14ac:dyDescent="0.3">
      <c r="A293" s="48" t="s">
        <v>779</v>
      </c>
      <c r="B293" s="41" t="str">
        <f>VLOOKUP(A293&amp;E293,Ceník!$A$2:$G$1296,3,FALSE)</f>
        <v>spojka 150mm - černá</v>
      </c>
      <c r="C293" s="81">
        <v>1</v>
      </c>
      <c r="D293" s="57" t="s">
        <v>35</v>
      </c>
      <c r="E293" s="39">
        <v>104</v>
      </c>
      <c r="F293" s="34" t="s">
        <v>35</v>
      </c>
      <c r="G293" s="68">
        <f>VLOOKUP(A293&amp;E293,Ceník!$A$2:$G$1296,7,FALSE)</f>
        <v>57</v>
      </c>
      <c r="H293" s="68">
        <f t="shared" si="21"/>
        <v>68.97</v>
      </c>
    </row>
    <row r="294" spans="1:8" ht="17.399999999999999" x14ac:dyDescent="0.3">
      <c r="A294" s="48" t="s">
        <v>781</v>
      </c>
      <c r="B294" s="41" t="str">
        <f>VLOOKUP(A294&amp;E294,Ceník!$A$2:$G$1296,3,FALSE)</f>
        <v>spojka 150mm - bílá</v>
      </c>
      <c r="C294" s="81">
        <v>1</v>
      </c>
      <c r="D294" s="57" t="s">
        <v>35</v>
      </c>
      <c r="E294" s="39">
        <f>C294</f>
        <v>1</v>
      </c>
      <c r="F294" s="34" t="s">
        <v>35</v>
      </c>
      <c r="G294" s="68">
        <f>VLOOKUP(A294&amp;E294,Ceník!$A$2:$G$1296,7,FALSE)</f>
        <v>63</v>
      </c>
      <c r="H294" s="68">
        <f t="shared" si="21"/>
        <v>76.23</v>
      </c>
    </row>
    <row r="295" spans="1:8" ht="17.399999999999999" x14ac:dyDescent="0.3">
      <c r="A295" s="48" t="s">
        <v>781</v>
      </c>
      <c r="B295" s="41" t="str">
        <f>VLOOKUP(A295&amp;E295,Ceník!$A$2:$G$1296,3,FALSE)</f>
        <v>spojka 150mm - bílá</v>
      </c>
      <c r="C295" s="81">
        <v>1</v>
      </c>
      <c r="D295" s="57" t="s">
        <v>35</v>
      </c>
      <c r="E295" s="39">
        <v>104</v>
      </c>
      <c r="F295" s="34" t="s">
        <v>35</v>
      </c>
      <c r="G295" s="68">
        <f>VLOOKUP(A295&amp;E295,Ceník!$A$2:$G$1296,7,FALSE)</f>
        <v>57</v>
      </c>
      <c r="H295" s="68">
        <f t="shared" si="21"/>
        <v>68.97</v>
      </c>
    </row>
    <row r="296" spans="1:8" ht="17.399999999999999" x14ac:dyDescent="0.3">
      <c r="A296" s="48" t="s">
        <v>783</v>
      </c>
      <c r="B296" s="41" t="str">
        <f>VLOOKUP(A296&amp;E296,Ceník!$A$2:$G$1296,3,FALSE)</f>
        <v>spojka 150mm - hliník broušený</v>
      </c>
      <c r="C296" s="81">
        <v>1</v>
      </c>
      <c r="D296" s="57" t="s">
        <v>35</v>
      </c>
      <c r="E296" s="39">
        <f>C296</f>
        <v>1</v>
      </c>
      <c r="F296" s="34" t="s">
        <v>35</v>
      </c>
      <c r="G296" s="68">
        <f>VLOOKUP(A296&amp;E296,Ceník!$A$2:$G$1296,7,FALSE)</f>
        <v>63</v>
      </c>
      <c r="H296" s="68">
        <f t="shared" si="21"/>
        <v>76.23</v>
      </c>
    </row>
    <row r="297" spans="1:8" ht="17.399999999999999" x14ac:dyDescent="0.3">
      <c r="A297" s="48" t="s">
        <v>783</v>
      </c>
      <c r="B297" s="41" t="str">
        <f>VLOOKUP(A297&amp;E297,Ceník!$A$2:$G$1296,3,FALSE)</f>
        <v>spojka 150mm - hliník broušený</v>
      </c>
      <c r="C297" s="81">
        <v>1</v>
      </c>
      <c r="D297" s="57" t="s">
        <v>35</v>
      </c>
      <c r="E297" s="39">
        <v>104</v>
      </c>
      <c r="F297" s="34" t="s">
        <v>35</v>
      </c>
      <c r="G297" s="68">
        <f>VLOOKUP(A297&amp;E297,Ceník!$A$2:$G$1296,7,FALSE)</f>
        <v>57</v>
      </c>
      <c r="H297" s="68">
        <f t="shared" si="21"/>
        <v>68.97</v>
      </c>
    </row>
    <row r="298" spans="1:8" ht="17.399999999999999" x14ac:dyDescent="0.3">
      <c r="A298" s="48" t="s">
        <v>785</v>
      </c>
      <c r="B298" s="41" t="str">
        <f>VLOOKUP(A298&amp;E298,Ceník!$A$2:$G$1296,3,FALSE)</f>
        <v>spojka 150mm - antracit</v>
      </c>
      <c r="C298" s="81">
        <v>1</v>
      </c>
      <c r="D298" s="57" t="s">
        <v>35</v>
      </c>
      <c r="E298" s="39">
        <f>C298</f>
        <v>1</v>
      </c>
      <c r="F298" s="34" t="s">
        <v>35</v>
      </c>
      <c r="G298" s="68">
        <f>VLOOKUP(A298&amp;E298,Ceník!$A$2:$G$1296,7,FALSE)</f>
        <v>63</v>
      </c>
      <c r="H298" s="68">
        <f t="shared" si="21"/>
        <v>76.23</v>
      </c>
    </row>
    <row r="299" spans="1:8" ht="17.399999999999999" x14ac:dyDescent="0.3">
      <c r="A299" s="48" t="s">
        <v>785</v>
      </c>
      <c r="B299" s="41" t="str">
        <f>VLOOKUP(A299&amp;E299,Ceník!$A$2:$G$1296,3,FALSE)</f>
        <v>spojka 150mm - antracit</v>
      </c>
      <c r="C299" s="81">
        <v>1</v>
      </c>
      <c r="D299" s="57" t="s">
        <v>35</v>
      </c>
      <c r="E299" s="39">
        <v>104</v>
      </c>
      <c r="F299" s="34" t="s">
        <v>35</v>
      </c>
      <c r="G299" s="68">
        <f>VLOOKUP(A299&amp;E299,Ceník!$A$2:$G$1296,7,FALSE)</f>
        <v>57</v>
      </c>
      <c r="H299" s="68">
        <f t="shared" si="21"/>
        <v>68.97</v>
      </c>
    </row>
    <row r="300" spans="1:8" ht="17.399999999999999" x14ac:dyDescent="0.3">
      <c r="A300" s="48" t="s">
        <v>787</v>
      </c>
      <c r="B300" s="41" t="str">
        <f>VLOOKUP(A300&amp;E300,Ceník!$A$2:$G$1296,3,FALSE)</f>
        <v>spojka- 150mm DÝHA dub</v>
      </c>
      <c r="C300" s="81">
        <v>1</v>
      </c>
      <c r="D300" s="57" t="s">
        <v>35</v>
      </c>
      <c r="E300" s="39">
        <f>C300</f>
        <v>1</v>
      </c>
      <c r="F300" s="34" t="s">
        <v>35</v>
      </c>
      <c r="G300" s="68">
        <f>VLOOKUP(A300&amp;E300,Ceník!$A$2:$G$1296,7,FALSE)</f>
        <v>63</v>
      </c>
      <c r="H300" s="68">
        <f t="shared" si="21"/>
        <v>76.23</v>
      </c>
    </row>
    <row r="301" spans="1:8" ht="17.399999999999999" x14ac:dyDescent="0.3">
      <c r="A301" s="48" t="s">
        <v>789</v>
      </c>
      <c r="B301" s="41" t="str">
        <f>VLOOKUP(A301&amp;E301,Ceník!$A$2:$G$1296,3,FALSE)</f>
        <v>spojka 150mm - hliník natural</v>
      </c>
      <c r="C301" s="81">
        <v>1</v>
      </c>
      <c r="D301" s="57" t="s">
        <v>35</v>
      </c>
      <c r="E301" s="39">
        <f>C301</f>
        <v>1</v>
      </c>
      <c r="F301" s="34" t="s">
        <v>35</v>
      </c>
      <c r="G301" s="68">
        <f>VLOOKUP(A301&amp;E301,Ceník!$A$2:$G$1296,7,FALSE)</f>
        <v>63</v>
      </c>
      <c r="H301" s="68">
        <f t="shared" si="21"/>
        <v>76.23</v>
      </c>
    </row>
    <row r="302" spans="1:8" ht="17.399999999999999" x14ac:dyDescent="0.3">
      <c r="A302" s="48" t="s">
        <v>789</v>
      </c>
      <c r="B302" s="41" t="str">
        <f>VLOOKUP(A302&amp;E302,Ceník!$A$2:$G$1296,3,FALSE)</f>
        <v>spojka 150mm - hliník natural</v>
      </c>
      <c r="C302" s="81">
        <v>1</v>
      </c>
      <c r="D302" s="57" t="s">
        <v>35</v>
      </c>
      <c r="E302" s="39">
        <v>104</v>
      </c>
      <c r="F302" s="34" t="s">
        <v>35</v>
      </c>
      <c r="G302" s="68">
        <f>VLOOKUP(A302&amp;E302,Ceník!$A$2:$G$1296,7,FALSE)</f>
        <v>57</v>
      </c>
      <c r="H302" s="68">
        <f t="shared" si="21"/>
        <v>68.97</v>
      </c>
    </row>
    <row r="303" spans="1:8" ht="17.399999999999999" x14ac:dyDescent="0.3">
      <c r="A303" s="48" t="s">
        <v>791</v>
      </c>
      <c r="B303" s="41" t="str">
        <f>VLOOKUP(A303&amp;E303,Ceník!$A$2:$G$1296,3,FALSE)</f>
        <v>spojka 150mm - nerez broušený</v>
      </c>
      <c r="C303" s="81">
        <v>1</v>
      </c>
      <c r="D303" s="57" t="s">
        <v>35</v>
      </c>
      <c r="E303" s="39">
        <f>C303</f>
        <v>1</v>
      </c>
      <c r="F303" s="34" t="s">
        <v>35</v>
      </c>
      <c r="G303" s="68">
        <f>VLOOKUP(A303&amp;E303,Ceník!$A$2:$G$1296,7,FALSE)</f>
        <v>63</v>
      </c>
      <c r="H303" s="68">
        <f t="shared" si="21"/>
        <v>76.23</v>
      </c>
    </row>
    <row r="304" spans="1:8" ht="17.399999999999999" x14ac:dyDescent="0.3">
      <c r="A304" s="48" t="s">
        <v>791</v>
      </c>
      <c r="B304" s="41" t="str">
        <f>VLOOKUP(A304&amp;E304,Ceník!$A$2:$G$1296,3,FALSE)</f>
        <v>spojka 150mm - nerez broušený</v>
      </c>
      <c r="C304" s="81">
        <v>1</v>
      </c>
      <c r="D304" s="57" t="s">
        <v>35</v>
      </c>
      <c r="E304" s="39">
        <v>104</v>
      </c>
      <c r="F304" s="34" t="s">
        <v>35</v>
      </c>
      <c r="G304" s="68">
        <f>VLOOKUP(A304&amp;E304,Ceník!$A$2:$G$1296,7,FALSE)</f>
        <v>57</v>
      </c>
      <c r="H304" s="68">
        <f t="shared" si="21"/>
        <v>68.97</v>
      </c>
    </row>
    <row r="305" spans="1:8" ht="17.399999999999999" x14ac:dyDescent="0.3">
      <c r="A305" s="48" t="s">
        <v>2629</v>
      </c>
      <c r="B305" s="41" t="str">
        <f>VLOOKUP(A305&amp;E305,Ceník!$A$2:$G$1296,3,FALSE)</f>
        <v>spojka 150mm - zlatá</v>
      </c>
      <c r="C305" s="81">
        <v>1</v>
      </c>
      <c r="D305" s="57" t="s">
        <v>35</v>
      </c>
      <c r="E305" s="39">
        <v>1</v>
      </c>
      <c r="F305" s="34" t="s">
        <v>35</v>
      </c>
      <c r="G305" s="68">
        <f>VLOOKUP(A305&amp;E305,Ceník!$A$2:$G$1296,7,FALSE)</f>
        <v>63</v>
      </c>
      <c r="H305" s="68">
        <f t="shared" si="21"/>
        <v>76.23</v>
      </c>
    </row>
    <row r="306" spans="1:8" ht="17.399999999999999" x14ac:dyDescent="0.3">
      <c r="A306" s="48" t="s">
        <v>1252</v>
      </c>
      <c r="B306" s="41" t="str">
        <f>VLOOKUP(A306&amp;E306,Ceník!$A$2:$G$1296,3,FALSE)</f>
        <v>rektifikační noha 150 mm - 2-dílná</v>
      </c>
      <c r="C306" s="81">
        <v>1</v>
      </c>
      <c r="D306" s="57" t="s">
        <v>35</v>
      </c>
      <c r="E306" s="39">
        <v>230</v>
      </c>
      <c r="F306" s="34" t="s">
        <v>35</v>
      </c>
      <c r="G306" s="68">
        <f>VLOOKUP(A306&amp;E306,Ceník!$A$2:$G$1296,7,FALSE)</f>
        <v>10</v>
      </c>
      <c r="H306" s="68">
        <f t="shared" si="21"/>
        <v>12.1</v>
      </c>
    </row>
    <row r="307" spans="1:8" ht="17.399999999999999" x14ac:dyDescent="0.3">
      <c r="A307" s="48" t="s">
        <v>1254</v>
      </c>
      <c r="B307" s="41" t="str">
        <f>VLOOKUP(A307&amp;E307,Ceník!$A$2:$G$1296,3,FALSE)</f>
        <v>rektifikační noha 150/200 mm - 3-dílná</v>
      </c>
      <c r="C307" s="81">
        <v>1</v>
      </c>
      <c r="D307" s="57" t="s">
        <v>35</v>
      </c>
      <c r="E307" s="39">
        <f>C307</f>
        <v>1</v>
      </c>
      <c r="F307" s="34" t="s">
        <v>35</v>
      </c>
      <c r="G307" s="68">
        <f>VLOOKUP(A307&amp;E307,Ceník!$A$2:$G$1296,7,FALSE)</f>
        <v>12</v>
      </c>
      <c r="H307" s="68">
        <f t="shared" si="21"/>
        <v>14.52</v>
      </c>
    </row>
    <row r="308" spans="1:8" ht="17.399999999999999" x14ac:dyDescent="0.3">
      <c r="A308" s="48" t="s">
        <v>1254</v>
      </c>
      <c r="B308" s="41" t="str">
        <f>VLOOKUP(A308&amp;E308,Ceník!$A$2:$G$1296,3,FALSE)</f>
        <v>rektifikační noha 150/200 mm - 3-dílná</v>
      </c>
      <c r="C308" s="81">
        <v>1</v>
      </c>
      <c r="D308" s="57" t="s">
        <v>35</v>
      </c>
      <c r="E308" s="39">
        <v>200</v>
      </c>
      <c r="F308" s="34" t="s">
        <v>35</v>
      </c>
      <c r="G308" s="68">
        <f>VLOOKUP(A308&amp;E308,Ceník!$A$2:$G$1296,7,FALSE)</f>
        <v>11</v>
      </c>
      <c r="H308" s="68">
        <f t="shared" si="21"/>
        <v>13.309999999999999</v>
      </c>
    </row>
    <row r="309" spans="1:8" ht="17.399999999999999" x14ac:dyDescent="0.3">
      <c r="A309" s="48" t="s">
        <v>755</v>
      </c>
      <c r="B309" s="41" t="str">
        <f>VLOOKUP(A309&amp;E309,Ceník!$A$2:$G$1296,3,FALSE)</f>
        <v>modul soklu s výsekem S150/B1 - hliník broušený</v>
      </c>
      <c r="C309" s="81">
        <v>1</v>
      </c>
      <c r="D309" s="57" t="s">
        <v>35</v>
      </c>
      <c r="E309" s="39">
        <f>C309</f>
        <v>1</v>
      </c>
      <c r="F309" s="34" t="s">
        <v>35</v>
      </c>
      <c r="G309" s="68">
        <f>VLOOKUP(A309&amp;E309,Ceník!$A$2:$G$1296,7,FALSE)</f>
        <v>546</v>
      </c>
      <c r="H309" s="68">
        <f t="shared" si="21"/>
        <v>660.66</v>
      </c>
    </row>
    <row r="310" spans="1:8" ht="17.399999999999999" x14ac:dyDescent="0.3">
      <c r="A310" s="48" t="s">
        <v>759</v>
      </c>
      <c r="B310" s="41" t="str">
        <f>VLOOKUP(A310&amp;E310,Ceník!$A$2:$G$1296,3,FALSE)</f>
        <v>modul soklu s výsekem S150/B1 - nerez broušený</v>
      </c>
      <c r="C310" s="81">
        <v>1</v>
      </c>
      <c r="D310" s="57" t="s">
        <v>35</v>
      </c>
      <c r="E310" s="39">
        <f>C310</f>
        <v>1</v>
      </c>
      <c r="F310" s="34" t="s">
        <v>35</v>
      </c>
      <c r="G310" s="68">
        <f>VLOOKUP(A310&amp;E310,Ceník!$A$2:$G$1296,7,FALSE)</f>
        <v>593</v>
      </c>
      <c r="H310" s="68">
        <f t="shared" si="21"/>
        <v>717.53</v>
      </c>
    </row>
    <row r="311" spans="1:8" ht="17.399999999999999" x14ac:dyDescent="0.3">
      <c r="A311" s="48" t="s">
        <v>2631</v>
      </c>
      <c r="B311" s="41" t="str">
        <f>VLOOKUP(A311&amp;E311,Ceník!$A$2:$G$1296,3,FALSE)</f>
        <v>ostrý roh vnitřní /vnější roh 90° - metráž - černý</v>
      </c>
      <c r="C311" s="81">
        <v>1</v>
      </c>
      <c r="D311" s="57" t="s">
        <v>6</v>
      </c>
      <c r="E311" s="39">
        <f>C311</f>
        <v>1</v>
      </c>
      <c r="F311" s="34" t="s">
        <v>6</v>
      </c>
      <c r="G311" s="68">
        <f>VLOOKUP(A311&amp;E311,Ceník!$A$2:$G$1296,7,FALSE)</f>
        <v>473</v>
      </c>
      <c r="H311" s="68">
        <f t="shared" si="21"/>
        <v>572.32999999999993</v>
      </c>
    </row>
    <row r="312" spans="1:8" ht="17.399999999999999" x14ac:dyDescent="0.3">
      <c r="A312" s="48" t="s">
        <v>2631</v>
      </c>
      <c r="B312" s="41" t="str">
        <f>VLOOKUP(A312&amp;E312,Ceník!$A$2:$G$1296,3,FALSE)</f>
        <v>ostrý roh vnitřní /vnější roh 90° - metráž - černý</v>
      </c>
      <c r="C312" s="81">
        <v>1</v>
      </c>
      <c r="D312" s="57" t="s">
        <v>6</v>
      </c>
      <c r="E312" s="39">
        <v>4</v>
      </c>
      <c r="F312" s="34" t="s">
        <v>6</v>
      </c>
      <c r="G312" s="68">
        <f>VLOOKUP(A312&amp;E312,Ceník!$A$2:$G$1296,7,FALSE)</f>
        <v>420</v>
      </c>
      <c r="H312" s="68">
        <f t="shared" si="21"/>
        <v>508.2</v>
      </c>
    </row>
    <row r="313" spans="1:8" ht="17.399999999999999" x14ac:dyDescent="0.3">
      <c r="A313" s="48" t="s">
        <v>2632</v>
      </c>
      <c r="B313" s="41" t="str">
        <f>VLOOKUP(A313&amp;E313,Ceník!$A$2:$G$1296,3,FALSE)</f>
        <v>ostrý roh vnitřní /vnější roh 90° - metráž - bílý</v>
      </c>
      <c r="C313" s="81">
        <v>1</v>
      </c>
      <c r="D313" s="57" t="s">
        <v>6</v>
      </c>
      <c r="E313" s="39">
        <f>C313</f>
        <v>1</v>
      </c>
      <c r="F313" s="34" t="s">
        <v>6</v>
      </c>
      <c r="G313" s="68">
        <f>VLOOKUP(A313&amp;E313,Ceník!$A$2:$G$1296,7,FALSE)</f>
        <v>473</v>
      </c>
      <c r="H313" s="68">
        <f t="shared" si="21"/>
        <v>572.32999999999993</v>
      </c>
    </row>
    <row r="314" spans="1:8" ht="17.399999999999999" x14ac:dyDescent="0.3">
      <c r="A314" s="48" t="s">
        <v>2632</v>
      </c>
      <c r="B314" s="41" t="str">
        <f>VLOOKUP(A314&amp;E314,Ceník!$A$2:$G$1296,3,FALSE)</f>
        <v>ostrý roh vnitřní /vnější roh 90° - metráž - bílý</v>
      </c>
      <c r="C314" s="81">
        <v>1</v>
      </c>
      <c r="D314" s="57" t="s">
        <v>6</v>
      </c>
      <c r="E314" s="39">
        <v>4</v>
      </c>
      <c r="F314" s="34" t="s">
        <v>6</v>
      </c>
      <c r="G314" s="68">
        <f>VLOOKUP(A314&amp;E314,Ceník!$A$2:$G$1296,7,FALSE)</f>
        <v>420</v>
      </c>
      <c r="H314" s="68">
        <f t="shared" si="21"/>
        <v>508.2</v>
      </c>
    </row>
    <row r="315" spans="1:8" ht="17.399999999999999" x14ac:dyDescent="0.3">
      <c r="A315" s="48" t="s">
        <v>2633</v>
      </c>
      <c r="B315" s="41" t="str">
        <f>VLOOKUP(A315&amp;E315,Ceník!$A$2:$G$1296,3,FALSE)</f>
        <v>ostrý roh vnitřní /vnější roh 90° - metráž - hliník br.</v>
      </c>
      <c r="C315" s="81">
        <v>1</v>
      </c>
      <c r="D315" s="57" t="s">
        <v>6</v>
      </c>
      <c r="E315" s="39">
        <f>C315</f>
        <v>1</v>
      </c>
      <c r="F315" s="34" t="s">
        <v>6</v>
      </c>
      <c r="G315" s="68">
        <f>VLOOKUP(A315&amp;E315,Ceník!$A$2:$G$1296,7,FALSE)</f>
        <v>473</v>
      </c>
      <c r="H315" s="68">
        <f t="shared" si="21"/>
        <v>572.32999999999993</v>
      </c>
    </row>
    <row r="316" spans="1:8" ht="17.399999999999999" x14ac:dyDescent="0.3">
      <c r="A316" s="48" t="s">
        <v>2633</v>
      </c>
      <c r="B316" s="41" t="str">
        <f>VLOOKUP(A316&amp;E316,Ceník!$A$2:$G$1296,3,FALSE)</f>
        <v>ostrý roh vnitřní /vnější roh 90° - metráž - hliník br.</v>
      </c>
      <c r="C316" s="81">
        <v>1</v>
      </c>
      <c r="D316" s="57" t="s">
        <v>6</v>
      </c>
      <c r="E316" s="39">
        <v>4</v>
      </c>
      <c r="F316" s="34" t="s">
        <v>6</v>
      </c>
      <c r="G316" s="68">
        <f>VLOOKUP(A316&amp;E316,Ceník!$A$2:$G$1296,7,FALSE)</f>
        <v>420</v>
      </c>
      <c r="H316" s="68">
        <f t="shared" si="21"/>
        <v>508.2</v>
      </c>
    </row>
    <row r="317" spans="1:8" ht="17.399999999999999" x14ac:dyDescent="0.3">
      <c r="A317" s="48" t="s">
        <v>2634</v>
      </c>
      <c r="B317" s="41" t="str">
        <f>VLOOKUP(A317&amp;E317,Ceník!$A$2:$G$1296,3,FALSE)</f>
        <v>ostrý roh vnitřní /vnější roh 90° - metráž - antracit (RAL 7016)</v>
      </c>
      <c r="C317" s="81">
        <v>1</v>
      </c>
      <c r="D317" s="57" t="s">
        <v>6</v>
      </c>
      <c r="E317" s="39">
        <f>C317</f>
        <v>1</v>
      </c>
      <c r="F317" s="34" t="s">
        <v>6</v>
      </c>
      <c r="G317" s="68">
        <f>VLOOKUP(A317&amp;E317,Ceník!$A$2:$G$1296,7,FALSE)</f>
        <v>473</v>
      </c>
      <c r="H317" s="68">
        <f t="shared" si="21"/>
        <v>572.32999999999993</v>
      </c>
    </row>
    <row r="318" spans="1:8" ht="17.399999999999999" x14ac:dyDescent="0.3">
      <c r="A318" s="48" t="s">
        <v>2634</v>
      </c>
      <c r="B318" s="41" t="str">
        <f>VLOOKUP(A318&amp;E318,Ceník!$A$2:$G$1296,3,FALSE)</f>
        <v>ostrý roh vnitřní /vnější roh 90° - metráž - antracit (RAL 7016)</v>
      </c>
      <c r="C318" s="81">
        <v>1</v>
      </c>
      <c r="D318" s="57" t="s">
        <v>6</v>
      </c>
      <c r="E318" s="39">
        <v>4</v>
      </c>
      <c r="F318" s="34" t="s">
        <v>6</v>
      </c>
      <c r="G318" s="68">
        <f>VLOOKUP(A318&amp;E318,Ceník!$A$2:$G$1296,7,FALSE)</f>
        <v>420</v>
      </c>
      <c r="H318" s="68">
        <f t="shared" si="21"/>
        <v>508.2</v>
      </c>
    </row>
    <row r="319" spans="1:8" ht="17.399999999999999" x14ac:dyDescent="0.3">
      <c r="A319" s="48" t="s">
        <v>2635</v>
      </c>
      <c r="B319" s="41" t="str">
        <f>VLOOKUP(A319&amp;E319,Ceník!$A$2:$G$1296,3,FALSE)</f>
        <v>ostrý roh vnitřní /vnější roh 90° - metráž - hliník nat</v>
      </c>
      <c r="C319" s="81">
        <v>1</v>
      </c>
      <c r="D319" s="57" t="s">
        <v>6</v>
      </c>
      <c r="E319" s="39">
        <f>C319</f>
        <v>1</v>
      </c>
      <c r="F319" s="34" t="s">
        <v>6</v>
      </c>
      <c r="G319" s="68">
        <f>VLOOKUP(A319&amp;E319,Ceník!$A$2:$G$1296,7,FALSE)</f>
        <v>473</v>
      </c>
      <c r="H319" s="68">
        <f t="shared" si="21"/>
        <v>572.32999999999993</v>
      </c>
    </row>
    <row r="320" spans="1:8" ht="17.399999999999999" x14ac:dyDescent="0.3">
      <c r="A320" s="48" t="s">
        <v>2635</v>
      </c>
      <c r="B320" s="41" t="str">
        <f>VLOOKUP(A320&amp;E320,Ceník!$A$2:$G$1296,3,FALSE)</f>
        <v>ostrý roh vnitřní /vnější roh 90° - metráž - hliník nat</v>
      </c>
      <c r="C320" s="81">
        <v>1</v>
      </c>
      <c r="D320" s="57" t="s">
        <v>6</v>
      </c>
      <c r="E320" s="39">
        <v>4</v>
      </c>
      <c r="F320" s="34" t="s">
        <v>6</v>
      </c>
      <c r="G320" s="68">
        <f>VLOOKUP(A320&amp;E320,Ceník!$A$2:$G$1296,7,FALSE)</f>
        <v>420</v>
      </c>
      <c r="H320" s="68">
        <f t="shared" si="21"/>
        <v>508.2</v>
      </c>
    </row>
    <row r="321" spans="1:8" ht="17.399999999999999" x14ac:dyDescent="0.3">
      <c r="A321" s="48" t="s">
        <v>2636</v>
      </c>
      <c r="B321" s="41" t="str">
        <f>VLOOKUP(A321&amp;E321,Ceník!$A$2:$G$1296,3,FALSE)</f>
        <v>ostrý roh vnitřní /vnější roh 90° - metráž - nerez br.</v>
      </c>
      <c r="C321" s="81">
        <v>1</v>
      </c>
      <c r="D321" s="57" t="s">
        <v>6</v>
      </c>
      <c r="E321" s="39">
        <f>C321</f>
        <v>1</v>
      </c>
      <c r="F321" s="34" t="s">
        <v>6</v>
      </c>
      <c r="G321" s="68">
        <f>VLOOKUP(A321&amp;E321,Ceník!$A$2:$G$1296,7,FALSE)</f>
        <v>473</v>
      </c>
      <c r="H321" s="68">
        <f t="shared" si="21"/>
        <v>572.32999999999993</v>
      </c>
    </row>
    <row r="322" spans="1:8" ht="17.399999999999999" x14ac:dyDescent="0.3">
      <c r="A322" s="48" t="s">
        <v>2636</v>
      </c>
      <c r="B322" s="41" t="str">
        <f>VLOOKUP(A322&amp;E322,Ceník!$A$2:$G$1296,3,FALSE)</f>
        <v>ostrý roh vnitřní /vnější roh 90° - metráž - nerez br.</v>
      </c>
      <c r="C322" s="81">
        <v>1</v>
      </c>
      <c r="D322" s="57" t="s">
        <v>6</v>
      </c>
      <c r="E322" s="39">
        <v>4</v>
      </c>
      <c r="F322" s="34" t="s">
        <v>6</v>
      </c>
      <c r="G322" s="68">
        <f>VLOOKUP(A322&amp;E322,Ceník!$A$2:$G$1296,7,FALSE)</f>
        <v>420</v>
      </c>
      <c r="H322" s="68">
        <f t="shared" si="21"/>
        <v>508.2</v>
      </c>
    </row>
    <row r="323" spans="1:8" ht="17.399999999999999" x14ac:dyDescent="0.3">
      <c r="A323" s="48" t="s">
        <v>2637</v>
      </c>
      <c r="B323" s="41" t="str">
        <f>VLOOKUP(A323&amp;E323,Ceník!$A$2:$G$1296,3,FALSE)</f>
        <v>ostrý roh vnitřní /vnější roh 90° - metráž - zlatá</v>
      </c>
      <c r="C323" s="81">
        <v>1</v>
      </c>
      <c r="D323" s="57" t="s">
        <v>6</v>
      </c>
      <c r="E323" s="39">
        <f t="shared" ref="E323" si="24">C323</f>
        <v>1</v>
      </c>
      <c r="F323" s="34" t="s">
        <v>6</v>
      </c>
      <c r="G323" s="68">
        <f>VLOOKUP(A323&amp;E323,Ceník!$A$2:$G$1296,7,FALSE)</f>
        <v>473</v>
      </c>
      <c r="H323" s="68">
        <f t="shared" si="21"/>
        <v>572.32999999999993</v>
      </c>
    </row>
    <row r="324" spans="1:8" ht="17.399999999999999" x14ac:dyDescent="0.3">
      <c r="A324" s="48" t="s">
        <v>2637</v>
      </c>
      <c r="B324" s="41" t="str">
        <f>VLOOKUP(A324&amp;E324,Ceník!$A$2:$G$1296,3,FALSE)</f>
        <v>ostrý roh vnitřní /vnější roh 90° - metráž - zlatá</v>
      </c>
      <c r="C324" s="81">
        <v>1</v>
      </c>
      <c r="D324" s="57" t="s">
        <v>6</v>
      </c>
      <c r="E324" s="39">
        <v>4</v>
      </c>
      <c r="F324" s="34" t="s">
        <v>6</v>
      </c>
      <c r="G324" s="68">
        <f>VLOOKUP(A324&amp;E324,Ceník!$A$2:$G$1296,7,FALSE)</f>
        <v>420</v>
      </c>
      <c r="H324" s="68">
        <f t="shared" si="21"/>
        <v>508.2</v>
      </c>
    </row>
    <row r="325" spans="1:8" ht="17.399999999999999" x14ac:dyDescent="0.3">
      <c r="A325" s="48" t="s">
        <v>817</v>
      </c>
      <c r="B325" s="41" t="str">
        <f>VLOOKUP(A325&amp;E325,Ceník!$A$2:$G$1296,3,FALSE)</f>
        <v>vnitřní/vnější roh flexibilní -90°/ +270° - metráž - hliník broušený</v>
      </c>
      <c r="C325" s="81">
        <v>1</v>
      </c>
      <c r="D325" s="57" t="s">
        <v>6</v>
      </c>
      <c r="E325" s="39">
        <f>C325</f>
        <v>1</v>
      </c>
      <c r="F325" s="34" t="s">
        <v>6</v>
      </c>
      <c r="G325" s="68">
        <f>VLOOKUP(A325&amp;E325,Ceník!$A$2:$G$1296,7,FALSE)</f>
        <v>473</v>
      </c>
      <c r="H325" s="68">
        <f t="shared" si="21"/>
        <v>572.32999999999993</v>
      </c>
    </row>
    <row r="326" spans="1:8" ht="17.399999999999999" x14ac:dyDescent="0.3">
      <c r="A326" s="48" t="s">
        <v>817</v>
      </c>
      <c r="B326" s="41" t="str">
        <f>VLOOKUP(A326&amp;E326,Ceník!$A$2:$G$1296,3,FALSE)</f>
        <v>vnitřní/vnější roh flexibilní -90°/ +270° - metráž - hliník broušený</v>
      </c>
      <c r="C326" s="81">
        <v>1</v>
      </c>
      <c r="D326" s="57" t="s">
        <v>6</v>
      </c>
      <c r="E326" s="39">
        <v>4</v>
      </c>
      <c r="F326" s="34" t="s">
        <v>6</v>
      </c>
      <c r="G326" s="68">
        <f>VLOOKUP(A326&amp;E326,Ceník!$A$2:$G$1296,7,FALSE)</f>
        <v>442</v>
      </c>
      <c r="H326" s="68">
        <f t="shared" si="21"/>
        <v>534.81999999999994</v>
      </c>
    </row>
    <row r="327" spans="1:8" ht="17.399999999999999" x14ac:dyDescent="0.3">
      <c r="A327" s="48" t="s">
        <v>819</v>
      </c>
      <c r="B327" s="41" t="str">
        <f>VLOOKUP(A327&amp;E327,Ceník!$A$2:$G$1296,3,FALSE)</f>
        <v>vnitřní/vnější roh flexibilní -90°/ +270° - metráž - nerez broušený</v>
      </c>
      <c r="C327" s="81">
        <v>1</v>
      </c>
      <c r="D327" s="57" t="s">
        <v>6</v>
      </c>
      <c r="E327" s="39">
        <f>C327</f>
        <v>1</v>
      </c>
      <c r="F327" s="34" t="s">
        <v>6</v>
      </c>
      <c r="G327" s="68">
        <f>VLOOKUP(A327&amp;E327,Ceník!$A$2:$G$1296,7,FALSE)</f>
        <v>473</v>
      </c>
      <c r="H327" s="68">
        <f t="shared" si="21"/>
        <v>572.32999999999993</v>
      </c>
    </row>
    <row r="328" spans="1:8" ht="17.399999999999999" x14ac:dyDescent="0.3">
      <c r="A328" s="48" t="s">
        <v>819</v>
      </c>
      <c r="B328" s="41" t="str">
        <f>VLOOKUP(A328&amp;E328,Ceník!$A$2:$G$1296,3,FALSE)</f>
        <v>vnitřní/vnější roh flexibilní -90°/ +270° - metráž - nerez broušený</v>
      </c>
      <c r="C328" s="81">
        <v>1</v>
      </c>
      <c r="D328" s="57" t="s">
        <v>6</v>
      </c>
      <c r="E328" s="39">
        <v>4</v>
      </c>
      <c r="F328" s="34" t="s">
        <v>6</v>
      </c>
      <c r="G328" s="68">
        <f>VLOOKUP(A328&amp;E328,Ceník!$A$2:$G$1296,7,FALSE)</f>
        <v>442</v>
      </c>
      <c r="H328" s="68">
        <f t="shared" ref="H328:H352" si="25">SUM(G328)*1.21</f>
        <v>534.81999999999994</v>
      </c>
    </row>
    <row r="329" spans="1:8" ht="17.399999999999999" x14ac:dyDescent="0.3">
      <c r="A329" s="48" t="s">
        <v>2987</v>
      </c>
      <c r="B329" s="41" t="str">
        <f>VLOOKUP(A329&amp;E329,Ceník!$A$2:$G$1296,3,FALSE)</f>
        <v>modul pro výřez pod myčku 450 - černá mat</v>
      </c>
      <c r="C329" s="81">
        <v>1</v>
      </c>
      <c r="D329" s="57" t="s">
        <v>35</v>
      </c>
      <c r="E329" s="39">
        <f t="shared" ref="E329:E352" si="26">C329</f>
        <v>1</v>
      </c>
      <c r="F329" s="34" t="s">
        <v>35</v>
      </c>
      <c r="G329" s="68">
        <f>VLOOKUP(A329&amp;E329,Ceník!$A$2:$G$1296,7,FALSE)</f>
        <v>314</v>
      </c>
      <c r="H329" s="68">
        <f t="shared" si="25"/>
        <v>379.94</v>
      </c>
    </row>
    <row r="330" spans="1:8" s="5" customFormat="1" ht="20.100000000000001" customHeight="1" x14ac:dyDescent="0.3">
      <c r="A330" s="48" t="s">
        <v>461</v>
      </c>
      <c r="B330" s="41" t="str">
        <f>VLOOKUP(A330&amp;E330,Ceník!$A$2:$G$1296,3,FALSE)</f>
        <v>modul pro výřez pod myčku 450 - bílá mat</v>
      </c>
      <c r="C330" s="81">
        <v>1</v>
      </c>
      <c r="D330" s="57" t="s">
        <v>35</v>
      </c>
      <c r="E330" s="39">
        <f t="shared" si="26"/>
        <v>1</v>
      </c>
      <c r="F330" s="34" t="s">
        <v>35</v>
      </c>
      <c r="G330" s="68">
        <f>VLOOKUP(A330&amp;E330,Ceník!$A$2:$G$1296,7,FALSE)</f>
        <v>314</v>
      </c>
      <c r="H330" s="68">
        <f t="shared" si="25"/>
        <v>379.94</v>
      </c>
    </row>
    <row r="331" spans="1:8" s="5" customFormat="1" ht="20.100000000000001" customHeight="1" x14ac:dyDescent="0.3">
      <c r="A331" s="48" t="s">
        <v>2644</v>
      </c>
      <c r="B331" s="41" t="str">
        <f>VLOOKUP(A331&amp;E331,Ceník!$A$2:$G$1296,3,FALSE)</f>
        <v>modul pro výřez pod myčku 450 - bílá lesk</v>
      </c>
      <c r="C331" s="81">
        <v>1</v>
      </c>
      <c r="D331" s="57" t="s">
        <v>35</v>
      </c>
      <c r="E331" s="39">
        <f t="shared" si="26"/>
        <v>1</v>
      </c>
      <c r="F331" s="34" t="s">
        <v>35</v>
      </c>
      <c r="G331" s="68">
        <f>VLOOKUP(A331&amp;E331,Ceník!$A$2:$G$1296,7,FALSE)</f>
        <v>314</v>
      </c>
      <c r="H331" s="68">
        <f t="shared" si="25"/>
        <v>379.94</v>
      </c>
    </row>
    <row r="332" spans="1:8" s="5" customFormat="1" ht="20.100000000000001" customHeight="1" x14ac:dyDescent="0.3">
      <c r="A332" s="48" t="s">
        <v>463</v>
      </c>
      <c r="B332" s="41" t="str">
        <f>VLOOKUP(A332&amp;E332,Ceník!$A$2:$G$1296,3,FALSE)</f>
        <v>modul pro výřez pod myčku 450 - hliník broušený</v>
      </c>
      <c r="C332" s="81">
        <v>1</v>
      </c>
      <c r="D332" s="57" t="s">
        <v>35</v>
      </c>
      <c r="E332" s="39">
        <f t="shared" si="26"/>
        <v>1</v>
      </c>
      <c r="F332" s="34" t="s">
        <v>35</v>
      </c>
      <c r="G332" s="68">
        <f>VLOOKUP(A332&amp;E332,Ceník!$A$2:$G$1296,7,FALSE)</f>
        <v>314</v>
      </c>
      <c r="H332" s="68">
        <f t="shared" si="25"/>
        <v>379.94</v>
      </c>
    </row>
    <row r="333" spans="1:8" s="5" customFormat="1" ht="20.100000000000001" customHeight="1" x14ac:dyDescent="0.3">
      <c r="A333" s="48" t="s">
        <v>465</v>
      </c>
      <c r="B333" s="41" t="str">
        <f>VLOOKUP(A333&amp;E333,Ceník!$A$2:$G$1296,3,FALSE)</f>
        <v>modul pro výřez pod myčku 450 - antracit</v>
      </c>
      <c r="C333" s="81">
        <v>1</v>
      </c>
      <c r="D333" s="57" t="s">
        <v>35</v>
      </c>
      <c r="E333" s="39">
        <f t="shared" si="26"/>
        <v>1</v>
      </c>
      <c r="F333" s="34" t="s">
        <v>35</v>
      </c>
      <c r="G333" s="68">
        <f>VLOOKUP(A333&amp;E333,Ceník!$A$2:$G$1296,7,FALSE)</f>
        <v>314</v>
      </c>
      <c r="H333" s="68">
        <f t="shared" si="25"/>
        <v>379.94</v>
      </c>
    </row>
    <row r="334" spans="1:8" s="5" customFormat="1" ht="20.100000000000001" customHeight="1" x14ac:dyDescent="0.3">
      <c r="A334" s="48" t="s">
        <v>2988</v>
      </c>
      <c r="B334" s="41" t="str">
        <f>VLOOKUP(A334&amp;E334,Ceník!$A$2:$G$1296,3,FALSE)</f>
        <v>modul pro výřez pod myčku 450 - hliník natural</v>
      </c>
      <c r="C334" s="81">
        <v>1</v>
      </c>
      <c r="D334" s="57" t="s">
        <v>35</v>
      </c>
      <c r="E334" s="39">
        <f t="shared" si="26"/>
        <v>1</v>
      </c>
      <c r="F334" s="34" t="s">
        <v>35</v>
      </c>
      <c r="G334" s="68">
        <f>VLOOKUP(A334&amp;E334,Ceník!$A$2:$G$1296,7,FALSE)</f>
        <v>314</v>
      </c>
      <c r="H334" s="68">
        <f t="shared" si="25"/>
        <v>379.94</v>
      </c>
    </row>
    <row r="335" spans="1:8" s="5" customFormat="1" ht="20.100000000000001" customHeight="1" x14ac:dyDescent="0.3">
      <c r="A335" s="48" t="s">
        <v>467</v>
      </c>
      <c r="B335" s="41" t="str">
        <f>VLOOKUP(A335&amp;E335,Ceník!$A$2:$G$1296,3,FALSE)</f>
        <v>modul pro výřez pod myčku 450 - nerez broušený</v>
      </c>
      <c r="C335" s="81">
        <v>1</v>
      </c>
      <c r="D335" s="57" t="s">
        <v>35</v>
      </c>
      <c r="E335" s="39">
        <f t="shared" si="26"/>
        <v>1</v>
      </c>
      <c r="F335" s="34" t="s">
        <v>35</v>
      </c>
      <c r="G335" s="68">
        <f>VLOOKUP(A335&amp;E335,Ceník!$A$2:$G$1296,7,FALSE)</f>
        <v>314</v>
      </c>
      <c r="H335" s="68">
        <f t="shared" si="25"/>
        <v>379.94</v>
      </c>
    </row>
    <row r="336" spans="1:8" s="5" customFormat="1" ht="20.100000000000001" customHeight="1" x14ac:dyDescent="0.3">
      <c r="A336" s="48" t="s">
        <v>2989</v>
      </c>
      <c r="B336" s="41" t="str">
        <f>VLOOKUP(A336&amp;E336,Ceník!$A$2:$G$1296,3,FALSE)</f>
        <v>modul pro výřez pod myčku 600 - černá mat</v>
      </c>
      <c r="C336" s="81">
        <v>1</v>
      </c>
      <c r="D336" s="57" t="s">
        <v>35</v>
      </c>
      <c r="E336" s="39">
        <f t="shared" si="26"/>
        <v>1</v>
      </c>
      <c r="F336" s="34" t="s">
        <v>35</v>
      </c>
      <c r="G336" s="68">
        <f>VLOOKUP(A336&amp;E336,Ceník!$A$2:$G$1296,7,FALSE)</f>
        <v>372</v>
      </c>
      <c r="H336" s="68">
        <f t="shared" si="25"/>
        <v>450.12</v>
      </c>
    </row>
    <row r="337" spans="1:8" s="5" customFormat="1" ht="20.100000000000001" customHeight="1" x14ac:dyDescent="0.3">
      <c r="A337" s="48" t="s">
        <v>471</v>
      </c>
      <c r="B337" s="41" t="str">
        <f>VLOOKUP(A337&amp;E337,Ceník!$A$2:$G$1296,3,FALSE)</f>
        <v>modul pro výřez pod myčku 600 - bílá mat</v>
      </c>
      <c r="C337" s="81">
        <v>1</v>
      </c>
      <c r="D337" s="57" t="s">
        <v>35</v>
      </c>
      <c r="E337" s="39">
        <f t="shared" si="26"/>
        <v>1</v>
      </c>
      <c r="F337" s="34" t="s">
        <v>35</v>
      </c>
      <c r="G337" s="68">
        <f>VLOOKUP(A337&amp;E337,Ceník!$A$2:$G$1296,7,FALSE)</f>
        <v>372</v>
      </c>
      <c r="H337" s="68">
        <f t="shared" si="25"/>
        <v>450.12</v>
      </c>
    </row>
    <row r="338" spans="1:8" s="5" customFormat="1" ht="20.100000000000001" customHeight="1" x14ac:dyDescent="0.3">
      <c r="A338" s="48" t="s">
        <v>2646</v>
      </c>
      <c r="B338" s="41" t="str">
        <f>VLOOKUP(A338&amp;E338,Ceník!$A$2:$G$1296,3,FALSE)</f>
        <v>modul pro výřez pod myčku 600 - bílá lesk</v>
      </c>
      <c r="C338" s="81">
        <v>1</v>
      </c>
      <c r="D338" s="57" t="s">
        <v>35</v>
      </c>
      <c r="E338" s="39">
        <f t="shared" si="26"/>
        <v>1</v>
      </c>
      <c r="F338" s="34" t="s">
        <v>35</v>
      </c>
      <c r="G338" s="68">
        <f>VLOOKUP(A338&amp;E338,Ceník!$A$2:$G$1296,7,FALSE)</f>
        <v>372</v>
      </c>
      <c r="H338" s="68">
        <f t="shared" si="25"/>
        <v>450.12</v>
      </c>
    </row>
    <row r="339" spans="1:8" s="5" customFormat="1" ht="20.100000000000001" customHeight="1" x14ac:dyDescent="0.3">
      <c r="A339" s="48" t="s">
        <v>473</v>
      </c>
      <c r="B339" s="41" t="str">
        <f>VLOOKUP(A339&amp;E339,Ceník!$A$2:$G$1296,3,FALSE)</f>
        <v>modul pro výřez pod myčku 600 - hliník broušený</v>
      </c>
      <c r="C339" s="81">
        <v>1</v>
      </c>
      <c r="D339" s="57" t="s">
        <v>35</v>
      </c>
      <c r="E339" s="39">
        <f t="shared" si="26"/>
        <v>1</v>
      </c>
      <c r="F339" s="34" t="s">
        <v>35</v>
      </c>
      <c r="G339" s="68">
        <f>VLOOKUP(A339&amp;E339,Ceník!$A$2:$G$1296,7,FALSE)</f>
        <v>372</v>
      </c>
      <c r="H339" s="68">
        <f t="shared" si="25"/>
        <v>450.12</v>
      </c>
    </row>
    <row r="340" spans="1:8" s="5" customFormat="1" ht="20.100000000000001" customHeight="1" x14ac:dyDescent="0.3">
      <c r="A340" s="48" t="s">
        <v>475</v>
      </c>
      <c r="B340" s="41" t="str">
        <f>VLOOKUP(A340&amp;E340,Ceník!$A$2:$G$1296,3,FALSE)</f>
        <v>modul pro výřez pod myčku 600 - antracit</v>
      </c>
      <c r="C340" s="81">
        <v>1</v>
      </c>
      <c r="D340" s="57" t="s">
        <v>35</v>
      </c>
      <c r="E340" s="39">
        <f t="shared" si="26"/>
        <v>1</v>
      </c>
      <c r="F340" s="34" t="s">
        <v>35</v>
      </c>
      <c r="G340" s="68">
        <f>VLOOKUP(A340&amp;E340,Ceník!$A$2:$G$1296,7,FALSE)</f>
        <v>372</v>
      </c>
      <c r="H340" s="68">
        <f t="shared" si="25"/>
        <v>450.12</v>
      </c>
    </row>
    <row r="341" spans="1:8" s="5" customFormat="1" ht="20.100000000000001" customHeight="1" x14ac:dyDescent="0.3">
      <c r="A341" s="48" t="s">
        <v>2990</v>
      </c>
      <c r="B341" s="41" t="str">
        <f>VLOOKUP(A341&amp;E341,Ceník!$A$2:$G$1296,3,FALSE)</f>
        <v>modul pro výřez pod myčku 600 - hliník natural</v>
      </c>
      <c r="C341" s="81">
        <v>1</v>
      </c>
      <c r="D341" s="57" t="s">
        <v>35</v>
      </c>
      <c r="E341" s="39">
        <f t="shared" si="26"/>
        <v>1</v>
      </c>
      <c r="F341" s="34" t="s">
        <v>35</v>
      </c>
      <c r="G341" s="68">
        <f>VLOOKUP(A341&amp;E341,Ceník!$A$2:$G$1296,7,FALSE)</f>
        <v>372</v>
      </c>
      <c r="H341" s="68">
        <f t="shared" si="25"/>
        <v>450.12</v>
      </c>
    </row>
    <row r="342" spans="1:8" s="5" customFormat="1" ht="20.100000000000001" customHeight="1" x14ac:dyDescent="0.3">
      <c r="A342" s="48" t="s">
        <v>477</v>
      </c>
      <c r="B342" s="41" t="str">
        <f>VLOOKUP(A342&amp;E342,Ceník!$A$2:$G$1296,3,FALSE)</f>
        <v>modul pro výřez pod myčku 600 - nerez broušený</v>
      </c>
      <c r="C342" s="81">
        <v>1</v>
      </c>
      <c r="D342" s="57" t="s">
        <v>35</v>
      </c>
      <c r="E342" s="39">
        <f t="shared" si="26"/>
        <v>1</v>
      </c>
      <c r="F342" s="34" t="s">
        <v>35</v>
      </c>
      <c r="G342" s="68">
        <f>VLOOKUP(A342&amp;E342,Ceník!$A$2:$G$1296,7,FALSE)</f>
        <v>372</v>
      </c>
      <c r="H342" s="68">
        <f t="shared" si="25"/>
        <v>450.12</v>
      </c>
    </row>
    <row r="343" spans="1:8" ht="17.399999999999999" x14ac:dyDescent="0.3">
      <c r="A343" s="48" t="s">
        <v>1507</v>
      </c>
      <c r="B343" s="41" t="str">
        <f>VLOOKUP(A343&amp;E343,Ceník!$A$2:$G$1296,3,FALSE)</f>
        <v>výsek za každý započatý metr</v>
      </c>
      <c r="C343" s="81">
        <v>1</v>
      </c>
      <c r="D343" s="57" t="s">
        <v>35</v>
      </c>
      <c r="E343" s="39">
        <f t="shared" si="26"/>
        <v>1</v>
      </c>
      <c r="F343" s="34" t="s">
        <v>35</v>
      </c>
      <c r="G343" s="68">
        <f>VLOOKUP(A343&amp;E343,Ceník!$A$2:$G$1296,7,FALSE)</f>
        <v>80</v>
      </c>
      <c r="H343" s="68">
        <f t="shared" si="25"/>
        <v>96.8</v>
      </c>
    </row>
    <row r="344" spans="1:8" ht="17.399999999999999" x14ac:dyDescent="0.3">
      <c r="A344" s="48" t="s">
        <v>1509</v>
      </c>
      <c r="B344" s="41" t="str">
        <f>VLOOKUP(A344&amp;E344,Ceník!$A$2:$G$1296,3,FALSE)</f>
        <v>krácení soklu s výsekem</v>
      </c>
      <c r="C344" s="81">
        <v>1</v>
      </c>
      <c r="D344" s="57" t="s">
        <v>35</v>
      </c>
      <c r="E344" s="39">
        <f t="shared" si="26"/>
        <v>1</v>
      </c>
      <c r="F344" s="34" t="s">
        <v>35</v>
      </c>
      <c r="G344" s="68">
        <f>VLOOKUP(A344&amp;E344,Ceník!$A$2:$G$1296,7,FALSE)</f>
        <v>80</v>
      </c>
      <c r="H344" s="68">
        <f t="shared" si="25"/>
        <v>96.8</v>
      </c>
    </row>
    <row r="345" spans="1:8" ht="17.399999999999999" x14ac:dyDescent="0.3">
      <c r="A345" s="48" t="s">
        <v>1513</v>
      </c>
      <c r="B345" s="41" t="str">
        <f>VLOOKUP(A345&amp;E345,Ceník!$A$2:$G$1296,3,FALSE)</f>
        <v>výsek soklu A</v>
      </c>
      <c r="C345" s="81">
        <v>1</v>
      </c>
      <c r="D345" s="57" t="s">
        <v>35</v>
      </c>
      <c r="E345" s="39">
        <f t="shared" si="26"/>
        <v>1</v>
      </c>
      <c r="F345" s="34" t="s">
        <v>35</v>
      </c>
      <c r="G345" s="68">
        <f>VLOOKUP(A345&amp;E345,Ceník!$A$2:$G$1296,7,FALSE)</f>
        <v>318</v>
      </c>
      <c r="H345" s="68">
        <f t="shared" si="25"/>
        <v>384.78</v>
      </c>
    </row>
    <row r="346" spans="1:8" ht="17.399999999999999" x14ac:dyDescent="0.3">
      <c r="A346" s="48" t="s">
        <v>1515</v>
      </c>
      <c r="B346" s="41" t="str">
        <f>VLOOKUP(A346&amp;E346,Ceník!$A$2:$G$1296,3,FALSE)</f>
        <v>dvojitý výsek soklu A</v>
      </c>
      <c r="C346" s="81">
        <v>1</v>
      </c>
      <c r="D346" s="57" t="s">
        <v>35</v>
      </c>
      <c r="E346" s="39">
        <f t="shared" si="26"/>
        <v>1</v>
      </c>
      <c r="F346" s="34" t="s">
        <v>35</v>
      </c>
      <c r="G346" s="68">
        <f>VLOOKUP(A346&amp;E346,Ceník!$A$2:$G$1296,7,FALSE)</f>
        <v>484</v>
      </c>
      <c r="H346" s="68">
        <f t="shared" si="25"/>
        <v>585.64</v>
      </c>
    </row>
    <row r="347" spans="1:8" ht="17.399999999999999" x14ac:dyDescent="0.3">
      <c r="A347" s="48" t="s">
        <v>1517</v>
      </c>
      <c r="B347" s="41" t="str">
        <f>VLOOKUP(A347&amp;E347,Ceník!$A$2:$G$1296,3,FALSE)</f>
        <v>výsek soklu B</v>
      </c>
      <c r="C347" s="81">
        <v>1</v>
      </c>
      <c r="D347" s="57" t="s">
        <v>35</v>
      </c>
      <c r="E347" s="39">
        <f t="shared" si="26"/>
        <v>1</v>
      </c>
      <c r="F347" s="34" t="s">
        <v>35</v>
      </c>
      <c r="G347" s="68">
        <f>VLOOKUP(A347&amp;E347,Ceník!$A$2:$G$1296,7,FALSE)</f>
        <v>379</v>
      </c>
      <c r="H347" s="68">
        <f t="shared" si="25"/>
        <v>458.59</v>
      </c>
    </row>
    <row r="348" spans="1:8" ht="17.399999999999999" x14ac:dyDescent="0.3">
      <c r="A348" s="48" t="s">
        <v>1519</v>
      </c>
      <c r="B348" s="41" t="str">
        <f>VLOOKUP(A348&amp;E348,Ceník!$A$2:$G$1296,3,FALSE)</f>
        <v>dvojitý výsek soklu B</v>
      </c>
      <c r="C348" s="81">
        <v>1</v>
      </c>
      <c r="D348" s="57" t="s">
        <v>35</v>
      </c>
      <c r="E348" s="39">
        <f t="shared" si="26"/>
        <v>1</v>
      </c>
      <c r="F348" s="34" t="s">
        <v>35</v>
      </c>
      <c r="G348" s="68">
        <f>VLOOKUP(A348&amp;E348,Ceník!$A$2:$G$1296,7,FALSE)</f>
        <v>520</v>
      </c>
      <c r="H348" s="68">
        <f t="shared" si="25"/>
        <v>629.19999999999993</v>
      </c>
    </row>
    <row r="349" spans="1:8" ht="17.399999999999999" x14ac:dyDescent="0.3">
      <c r="A349" s="48" t="s">
        <v>1521</v>
      </c>
      <c r="B349" s="41" t="str">
        <f>VLOOKUP(A349&amp;E349,Ceník!$A$2:$G$1296,3,FALSE)</f>
        <v>výsek soklu C</v>
      </c>
      <c r="C349" s="81">
        <v>1</v>
      </c>
      <c r="D349" s="57" t="s">
        <v>35</v>
      </c>
      <c r="E349" s="39">
        <f t="shared" si="26"/>
        <v>1</v>
      </c>
      <c r="F349" s="34" t="s">
        <v>35</v>
      </c>
      <c r="G349" s="68">
        <f>VLOOKUP(A349&amp;E349,Ceník!$A$2:$G$1296,7,FALSE)</f>
        <v>318</v>
      </c>
      <c r="H349" s="68">
        <f t="shared" si="25"/>
        <v>384.78</v>
      </c>
    </row>
    <row r="350" spans="1:8" ht="17.399999999999999" x14ac:dyDescent="0.3">
      <c r="A350" s="48" t="s">
        <v>1523</v>
      </c>
      <c r="B350" s="41" t="str">
        <f>VLOOKUP(A350&amp;E350,Ceník!$A$2:$G$1296,3,FALSE)</f>
        <v>dvojitý výsek soklu C</v>
      </c>
      <c r="C350" s="81">
        <v>1</v>
      </c>
      <c r="D350" s="57" t="s">
        <v>35</v>
      </c>
      <c r="E350" s="39">
        <f t="shared" si="26"/>
        <v>1</v>
      </c>
      <c r="F350" s="34" t="s">
        <v>35</v>
      </c>
      <c r="G350" s="68">
        <f>VLOOKUP(A350&amp;E350,Ceník!$A$2:$G$1296,7,FALSE)</f>
        <v>484</v>
      </c>
      <c r="H350" s="68">
        <f t="shared" si="25"/>
        <v>585.64</v>
      </c>
    </row>
    <row r="351" spans="1:8" ht="17.399999999999999" x14ac:dyDescent="0.3">
      <c r="A351" s="48" t="s">
        <v>1536</v>
      </c>
      <c r="B351" s="41" t="str">
        <f>VLOOKUP(A351&amp;E351,Ceník!$A$2:$G$1296,3,FALSE)</f>
        <v>výřez pod myčku "450"</v>
      </c>
      <c r="C351" s="81">
        <v>1</v>
      </c>
      <c r="D351" s="57" t="s">
        <v>35</v>
      </c>
      <c r="E351" s="39">
        <f t="shared" si="26"/>
        <v>1</v>
      </c>
      <c r="F351" s="34" t="s">
        <v>35</v>
      </c>
      <c r="G351" s="68">
        <f>VLOOKUP(A351&amp;E351,Ceník!$A$2:$G$1296,7,FALSE)</f>
        <v>379</v>
      </c>
      <c r="H351" s="68">
        <f t="shared" si="25"/>
        <v>458.59</v>
      </c>
    </row>
    <row r="352" spans="1:8" ht="18" thickBot="1" x14ac:dyDescent="0.35">
      <c r="A352" s="49" t="s">
        <v>1538</v>
      </c>
      <c r="B352" s="146" t="str">
        <f>VLOOKUP(A352&amp;E352,Ceník!$A$2:$G$1296,3,FALSE)</f>
        <v>výřez pod myčku "600"</v>
      </c>
      <c r="C352" s="82">
        <v>1</v>
      </c>
      <c r="D352" s="58" t="s">
        <v>35</v>
      </c>
      <c r="E352" s="40">
        <f t="shared" si="26"/>
        <v>1</v>
      </c>
      <c r="F352" s="38" t="s">
        <v>35</v>
      </c>
      <c r="G352" s="80">
        <f>VLOOKUP(A352&amp;E352,Ceník!$A$2:$G$1296,7,FALSE)</f>
        <v>440</v>
      </c>
      <c r="H352" s="80">
        <f t="shared" si="25"/>
        <v>532.4</v>
      </c>
    </row>
    <row r="353" spans="1:8" ht="17.399999999999999" x14ac:dyDescent="0.3">
      <c r="A353" s="13"/>
      <c r="B353" s="13"/>
      <c r="C353" s="20"/>
      <c r="D353" s="5"/>
      <c r="E353" s="22"/>
      <c r="F353" s="5"/>
      <c r="G353" s="14"/>
    </row>
    <row r="354" spans="1:8" ht="51.6" x14ac:dyDescent="0.3">
      <c r="A354" s="186" t="s">
        <v>3324</v>
      </c>
      <c r="B354" s="187"/>
      <c r="C354" s="187"/>
      <c r="D354" s="187"/>
      <c r="E354" s="187"/>
      <c r="F354" s="187"/>
      <c r="G354" s="187"/>
      <c r="H354" s="187"/>
    </row>
    <row r="355" spans="1:8" ht="18" customHeight="1" x14ac:dyDescent="0.3">
      <c r="A355" s="13"/>
      <c r="B355" s="13"/>
      <c r="C355" s="20"/>
      <c r="D355" s="5"/>
      <c r="E355" s="22"/>
      <c r="F355" s="188" t="s">
        <v>3325</v>
      </c>
      <c r="G355" s="188"/>
      <c r="H355" s="188"/>
    </row>
    <row r="356" spans="1:8" ht="18" customHeight="1" thickBot="1" x14ac:dyDescent="0.35">
      <c r="A356" s="13"/>
      <c r="B356" s="13"/>
      <c r="C356" s="20"/>
      <c r="D356" s="5"/>
      <c r="E356" s="22"/>
      <c r="F356" s="5"/>
      <c r="G356" s="14"/>
    </row>
    <row r="357" spans="1:8" ht="14.4" customHeight="1" x14ac:dyDescent="0.3">
      <c r="A357" s="190" t="s">
        <v>1</v>
      </c>
      <c r="B357" s="191" t="s">
        <v>2</v>
      </c>
      <c r="C357" s="192" t="s">
        <v>1548</v>
      </c>
      <c r="D357" s="193"/>
      <c r="E357" s="194" t="s">
        <v>1549</v>
      </c>
      <c r="F357" s="195"/>
      <c r="G357" s="189" t="s">
        <v>3321</v>
      </c>
      <c r="H357" s="167" t="s">
        <v>3322</v>
      </c>
    </row>
    <row r="358" spans="1:8" ht="22.2" customHeight="1" thickBot="1" x14ac:dyDescent="0.35">
      <c r="A358" s="175"/>
      <c r="B358" s="177"/>
      <c r="C358" s="180"/>
      <c r="D358" s="181"/>
      <c r="E358" s="184"/>
      <c r="F358" s="185"/>
      <c r="G358" s="173"/>
      <c r="H358" s="168"/>
    </row>
    <row r="359" spans="1:8" ht="17.399999999999999" x14ac:dyDescent="0.3">
      <c r="A359" s="41" t="s">
        <v>1128</v>
      </c>
      <c r="B359" s="42" t="str">
        <f>VLOOKUP(A359&amp;E359,Ceník!$A$2:$G$1296,3,FALSE)</f>
        <v>DOPRODEJ Sokl - 98 mm - šedý, délka 2600 mm</v>
      </c>
      <c r="C359" s="43">
        <v>2.6</v>
      </c>
      <c r="D359" s="119" t="s">
        <v>6</v>
      </c>
      <c r="E359" s="45">
        <v>2.6</v>
      </c>
      <c r="F359" s="44" t="s">
        <v>6</v>
      </c>
      <c r="G359" s="118">
        <f>VLOOKUP(A359&amp;E359,Ceník!$A$2:$G$1296,7,FALSE)</f>
        <v>15</v>
      </c>
      <c r="H359" s="69">
        <f t="shared" ref="H359:H386" si="27">SUM(G359)*1.21</f>
        <v>18.149999999999999</v>
      </c>
    </row>
    <row r="360" spans="1:8" ht="17.399999999999999" x14ac:dyDescent="0.3">
      <c r="A360" s="33" t="s">
        <v>1134</v>
      </c>
      <c r="B360" s="42" t="str">
        <f>VLOOKUP(A360&amp;E360,Ceník!$A$2:$G$1296,3,FALSE)</f>
        <v>DOPRODEJ Sokl - 100 mm - wenge</v>
      </c>
      <c r="C360" s="23">
        <v>4</v>
      </c>
      <c r="D360" s="57" t="s">
        <v>6</v>
      </c>
      <c r="E360" s="39">
        <v>4</v>
      </c>
      <c r="F360" s="34" t="s">
        <v>6</v>
      </c>
      <c r="G360" s="118">
        <f>VLOOKUP(A360&amp;E360,Ceník!$A$2:$G$1296,7,FALSE)</f>
        <v>44</v>
      </c>
      <c r="H360" s="69">
        <f t="shared" si="27"/>
        <v>53.239999999999995</v>
      </c>
    </row>
    <row r="361" spans="1:8" ht="17.399999999999999" x14ac:dyDescent="0.3">
      <c r="A361" s="33" t="s">
        <v>2982</v>
      </c>
      <c r="B361" s="42" t="str">
        <f>VLOOKUP(A361&amp;E361,Ceník!$A$2:$G$1296,3,FALSE)</f>
        <v>DOPRODEJ Sokl - 100 mm - podélně drážkovaný</v>
      </c>
      <c r="C361" s="23">
        <v>4</v>
      </c>
      <c r="D361" s="57" t="s">
        <v>6</v>
      </c>
      <c r="E361" s="39">
        <v>4</v>
      </c>
      <c r="F361" s="34" t="s">
        <v>6</v>
      </c>
      <c r="G361" s="118">
        <f>VLOOKUP(A361&amp;E361,Ceník!$A$2:$G$1296,7,FALSE)</f>
        <v>52</v>
      </c>
      <c r="H361" s="69">
        <f t="shared" si="27"/>
        <v>62.92</v>
      </c>
    </row>
    <row r="362" spans="1:8" ht="17.399999999999999" x14ac:dyDescent="0.3">
      <c r="A362" s="33" t="s">
        <v>609</v>
      </c>
      <c r="B362" s="42" t="str">
        <f>VLOOKUP(A362&amp;E362,Ceník!$A$2:$G$1296,3,FALSE)</f>
        <v>DOPRODEJ Sokl - 100 mm - zrcadlový efekt</v>
      </c>
      <c r="C362" s="23">
        <v>4</v>
      </c>
      <c r="D362" s="57" t="s">
        <v>6</v>
      </c>
      <c r="E362" s="39">
        <v>4</v>
      </c>
      <c r="F362" s="34" t="s">
        <v>6</v>
      </c>
      <c r="G362" s="118">
        <f>VLOOKUP(A362&amp;E362,Ceník!$A$2:$G$1296,7,FALSE)</f>
        <v>109</v>
      </c>
      <c r="H362" s="69">
        <f t="shared" si="27"/>
        <v>131.88999999999999</v>
      </c>
    </row>
    <row r="363" spans="1:8" ht="17.399999999999999" x14ac:dyDescent="0.3">
      <c r="A363" s="33" t="s">
        <v>593</v>
      </c>
      <c r="B363" s="42" t="str">
        <f>VLOOKUP(A363&amp;E363,Ceník!$A$2:$G$1296,3,FALSE)</f>
        <v>DOPRODEJ Ohyb soklu - 100 mm - hliník broušený</v>
      </c>
      <c r="C363" s="23">
        <v>1</v>
      </c>
      <c r="D363" s="57" t="s">
        <v>35</v>
      </c>
      <c r="E363" s="39">
        <v>1</v>
      </c>
      <c r="F363" s="34" t="s">
        <v>35</v>
      </c>
      <c r="G363" s="118">
        <f>VLOOKUP(A363&amp;E363,Ceník!$A$2:$G$1296,7,FALSE)</f>
        <v>188</v>
      </c>
      <c r="H363" s="69">
        <f t="shared" si="27"/>
        <v>227.48</v>
      </c>
    </row>
    <row r="364" spans="1:8" ht="17.399999999999999" x14ac:dyDescent="0.3">
      <c r="A364" s="33" t="s">
        <v>595</v>
      </c>
      <c r="B364" s="42" t="str">
        <f>VLOOKUP(A364&amp;E364,Ceník!$A$2:$G$1296,3,FALSE)</f>
        <v>DOPRODEJ Ohyb soklu - 100 mm - nerez broušený</v>
      </c>
      <c r="C364" s="23">
        <v>1</v>
      </c>
      <c r="D364" s="57" t="s">
        <v>35</v>
      </c>
      <c r="E364" s="39">
        <v>1</v>
      </c>
      <c r="F364" s="34" t="s">
        <v>35</v>
      </c>
      <c r="G364" s="118">
        <f>VLOOKUP(A364&amp;E364,Ceník!$A$2:$G$1296,7,FALSE)</f>
        <v>217</v>
      </c>
      <c r="H364" s="69">
        <f t="shared" si="27"/>
        <v>262.57</v>
      </c>
    </row>
    <row r="365" spans="1:8" ht="17.399999999999999" x14ac:dyDescent="0.3">
      <c r="A365" s="33" t="s">
        <v>526</v>
      </c>
      <c r="B365" s="42" t="str">
        <f>VLOOKUP(A365&amp;E365,Ceník!$A$2:$G$1296,3,FALSE)</f>
        <v>DOPRODEJ ostrý vnitřní /vnější roh 90° - wenge</v>
      </c>
      <c r="C365" s="23">
        <v>1</v>
      </c>
      <c r="D365" s="57" t="s">
        <v>35</v>
      </c>
      <c r="E365" s="39">
        <v>1</v>
      </c>
      <c r="F365" s="34" t="s">
        <v>35</v>
      </c>
      <c r="G365" s="118">
        <f>VLOOKUP(A365&amp;E365,Ceník!$A$2:$G$1296,7,FALSE)</f>
        <v>10</v>
      </c>
      <c r="H365" s="69">
        <f t="shared" si="27"/>
        <v>12.1</v>
      </c>
    </row>
    <row r="366" spans="1:8" ht="17.399999999999999" x14ac:dyDescent="0.3">
      <c r="A366" s="33" t="s">
        <v>533</v>
      </c>
      <c r="B366" s="42" t="str">
        <f>VLOOKUP(A366&amp;E366,Ceník!$A$2:$G$1296,3,FALSE)</f>
        <v>DOPRODEJ ostrý vnitřní /vnější roh 90° - buk</v>
      </c>
      <c r="C366" s="23">
        <v>1</v>
      </c>
      <c r="D366" s="57" t="s">
        <v>35</v>
      </c>
      <c r="E366" s="39">
        <v>1</v>
      </c>
      <c r="F366" s="34" t="s">
        <v>35</v>
      </c>
      <c r="G366" s="118">
        <f>VLOOKUP(A366&amp;E366,Ceník!$A$2:$G$1296,7,FALSE)</f>
        <v>17</v>
      </c>
      <c r="H366" s="69">
        <f t="shared" si="27"/>
        <v>20.57</v>
      </c>
    </row>
    <row r="367" spans="1:8" ht="17.399999999999999" x14ac:dyDescent="0.3">
      <c r="A367" s="33" t="s">
        <v>1150</v>
      </c>
      <c r="B367" s="42" t="str">
        <f>VLOOKUP(A367&amp;E367,Ceník!$A$2:$G$1296,3,FALSE)</f>
        <v>DOPRODEJ vnitřní a vnější roh 135° - 100mm wenge</v>
      </c>
      <c r="C367" s="23">
        <v>1</v>
      </c>
      <c r="D367" s="57" t="s">
        <v>35</v>
      </c>
      <c r="E367" s="39">
        <v>1</v>
      </c>
      <c r="F367" s="34" t="s">
        <v>35</v>
      </c>
      <c r="G367" s="118">
        <f>VLOOKUP(A367&amp;E367,Ceník!$A$2:$G$1296,7,FALSE)</f>
        <v>17</v>
      </c>
      <c r="H367" s="69">
        <f t="shared" si="27"/>
        <v>20.57</v>
      </c>
    </row>
    <row r="368" spans="1:8" ht="17.399999999999999" x14ac:dyDescent="0.3">
      <c r="A368" s="33" t="s">
        <v>1156</v>
      </c>
      <c r="B368" s="42" t="str">
        <f>VLOOKUP(A368&amp;E368,Ceník!$A$2:$G$1296,3,FALSE)</f>
        <v>DOPRODEJ vnitřní a vnější roh 135° - 100mm buk</v>
      </c>
      <c r="C368" s="23">
        <v>1</v>
      </c>
      <c r="D368" s="57" t="s">
        <v>35</v>
      </c>
      <c r="E368" s="39">
        <v>1</v>
      </c>
      <c r="F368" s="34" t="s">
        <v>35</v>
      </c>
      <c r="G368" s="118">
        <f>VLOOKUP(A368&amp;E368,Ceník!$A$2:$G$1296,7,FALSE)</f>
        <v>17</v>
      </c>
      <c r="H368" s="69">
        <f t="shared" si="27"/>
        <v>20.57</v>
      </c>
    </row>
    <row r="369" spans="1:8" ht="17.399999999999999" x14ac:dyDescent="0.3">
      <c r="A369" s="33" t="s">
        <v>509</v>
      </c>
      <c r="B369" s="42" t="str">
        <f>VLOOKUP(A369&amp;E369,Ceník!$A$2:$G$1296,3,FALSE)</f>
        <v>DOPRODEJ vnitřní/vnější roh flexibilní -90°až 180° -hliník broušený</v>
      </c>
      <c r="C369" s="23">
        <v>1</v>
      </c>
      <c r="D369" s="57" t="s">
        <v>35</v>
      </c>
      <c r="E369" s="39">
        <v>1</v>
      </c>
      <c r="F369" s="34" t="s">
        <v>35</v>
      </c>
      <c r="G369" s="118">
        <f>VLOOKUP(A369&amp;E369,Ceník!$A$2:$G$1296,7,FALSE)</f>
        <v>33</v>
      </c>
      <c r="H369" s="69">
        <f t="shared" si="27"/>
        <v>39.93</v>
      </c>
    </row>
    <row r="370" spans="1:8" ht="17.399999999999999" x14ac:dyDescent="0.3">
      <c r="A370" s="33" t="s">
        <v>511</v>
      </c>
      <c r="B370" s="42" t="str">
        <f>VLOOKUP(A370&amp;E370,Ceník!$A$2:$G$1296,3,FALSE)</f>
        <v>DOPRODEJ vnitřní/vnější roh flexibilní -90°až 180° -hliník natural</v>
      </c>
      <c r="C370" s="23">
        <v>1</v>
      </c>
      <c r="D370" s="57" t="s">
        <v>35</v>
      </c>
      <c r="E370" s="39">
        <v>1</v>
      </c>
      <c r="F370" s="34" t="s">
        <v>35</v>
      </c>
      <c r="G370" s="118">
        <f>VLOOKUP(A370&amp;E370,Ceník!$A$2:$G$1296,7,FALSE)</f>
        <v>28</v>
      </c>
      <c r="H370" s="69">
        <f t="shared" si="27"/>
        <v>33.879999999999995</v>
      </c>
    </row>
    <row r="371" spans="1:8" ht="17.399999999999999" x14ac:dyDescent="0.3">
      <c r="A371" s="33" t="s">
        <v>516</v>
      </c>
      <c r="B371" s="42" t="str">
        <f>VLOOKUP(A371&amp;E371,Ceník!$A$2:$G$1296,3,FALSE)</f>
        <v>DOPRODEJ flexibilní 0°až 270° - hliník natural - nový</v>
      </c>
      <c r="C371" s="23">
        <v>1</v>
      </c>
      <c r="D371" s="57" t="s">
        <v>35</v>
      </c>
      <c r="E371" s="39">
        <v>1</v>
      </c>
      <c r="F371" s="34" t="s">
        <v>35</v>
      </c>
      <c r="G371" s="118">
        <f>VLOOKUP(A371&amp;E371,Ceník!$A$2:$G$1296,7,FALSE)</f>
        <v>15</v>
      </c>
      <c r="H371" s="69">
        <f t="shared" si="27"/>
        <v>18.149999999999999</v>
      </c>
    </row>
    <row r="372" spans="1:8" ht="17.399999999999999" x14ac:dyDescent="0.3">
      <c r="A372" s="33" t="s">
        <v>605</v>
      </c>
      <c r="B372" s="42" t="str">
        <f>VLOOKUP(A372&amp;E372,Ceník!$A$2:$G$1296,3,FALSE)</f>
        <v>DOPRODEJ variabilní roh -90°až 180° -hliník broušený</v>
      </c>
      <c r="C372" s="23">
        <v>1</v>
      </c>
      <c r="D372" s="57" t="s">
        <v>35</v>
      </c>
      <c r="E372" s="39">
        <v>1</v>
      </c>
      <c r="F372" s="34" t="s">
        <v>35</v>
      </c>
      <c r="G372" s="118">
        <f>VLOOKUP(A372&amp;E372,Ceník!$A$2:$G$1296,7,FALSE)</f>
        <v>35</v>
      </c>
      <c r="H372" s="69">
        <f t="shared" si="27"/>
        <v>42.35</v>
      </c>
    </row>
    <row r="373" spans="1:8" ht="17.399999999999999" x14ac:dyDescent="0.3">
      <c r="A373" s="33" t="s">
        <v>2983</v>
      </c>
      <c r="B373" s="42" t="str">
        <f>VLOOKUP(A373&amp;E373,Ceník!$A$2:$G$1296,3,FALSE)</f>
        <v>DOPRODEJ Sokl - 120 mm - podélně drážkovaný</v>
      </c>
      <c r="C373" s="23">
        <v>4</v>
      </c>
      <c r="D373" s="57" t="s">
        <v>6</v>
      </c>
      <c r="E373" s="39">
        <v>4</v>
      </c>
      <c r="F373" s="34" t="s">
        <v>6</v>
      </c>
      <c r="G373" s="118">
        <f>VLOOKUP(A373&amp;E373,Ceník!$A$2:$G$1296,7,FALSE)</f>
        <v>58</v>
      </c>
      <c r="H373" s="69">
        <f t="shared" si="27"/>
        <v>70.179999999999993</v>
      </c>
    </row>
    <row r="374" spans="1:8" ht="17.399999999999999" x14ac:dyDescent="0.3">
      <c r="A374" s="33" t="s">
        <v>633</v>
      </c>
      <c r="B374" s="42" t="str">
        <f>VLOOKUP(A374&amp;E374,Ceník!$A$2:$G$1296,3,FALSE)</f>
        <v>DOPRODEJ vnitřní/vnější roh flexibilní -90°až 180° -hliník broušený</v>
      </c>
      <c r="C374" s="23">
        <v>1</v>
      </c>
      <c r="D374" s="57" t="s">
        <v>35</v>
      </c>
      <c r="E374" s="39">
        <v>1</v>
      </c>
      <c r="F374" s="34" t="s">
        <v>35</v>
      </c>
      <c r="G374" s="118">
        <f>VLOOKUP(A374&amp;E374,Ceník!$A$2:$G$1296,7,FALSE)</f>
        <v>33</v>
      </c>
      <c r="H374" s="69">
        <f t="shared" si="27"/>
        <v>39.93</v>
      </c>
    </row>
    <row r="375" spans="1:8" ht="17.399999999999999" x14ac:dyDescent="0.3">
      <c r="A375" s="33" t="s">
        <v>634</v>
      </c>
      <c r="B375" s="42" t="str">
        <f>VLOOKUP(A375&amp;E375,Ceník!$A$2:$G$1296,3,FALSE)</f>
        <v>DOPRODEJ flexibilní 0°až 270° -hliník broušený - nový</v>
      </c>
      <c r="C375" s="23">
        <v>1</v>
      </c>
      <c r="D375" s="57" t="s">
        <v>35</v>
      </c>
      <c r="E375" s="39">
        <v>1</v>
      </c>
      <c r="F375" s="34" t="s">
        <v>35</v>
      </c>
      <c r="G375" s="118">
        <f>VLOOKUP(A375&amp;E375,Ceník!$A$2:$G$1296,7,FALSE)</f>
        <v>18</v>
      </c>
      <c r="H375" s="69">
        <f t="shared" si="27"/>
        <v>21.78</v>
      </c>
    </row>
    <row r="376" spans="1:8" ht="17.399999999999999" x14ac:dyDescent="0.3">
      <c r="A376" s="33" t="s">
        <v>635</v>
      </c>
      <c r="B376" s="42" t="str">
        <f>VLOOKUP(A376&amp;E376,Ceník!$A$2:$G$1296,3,FALSE)</f>
        <v>DOPRODEJ flexibilní 0°až 270° - hliník natural - nový</v>
      </c>
      <c r="C376" s="23">
        <v>1</v>
      </c>
      <c r="D376" s="57" t="s">
        <v>35</v>
      </c>
      <c r="E376" s="39">
        <v>1</v>
      </c>
      <c r="F376" s="34" t="s">
        <v>35</v>
      </c>
      <c r="G376" s="118">
        <f>VLOOKUP(A376&amp;E376,Ceník!$A$2:$G$1296,7,FALSE)</f>
        <v>18</v>
      </c>
      <c r="H376" s="69">
        <f t="shared" si="27"/>
        <v>21.78</v>
      </c>
    </row>
    <row r="377" spans="1:8" ht="17.399999999999999" x14ac:dyDescent="0.3">
      <c r="A377" s="33" t="s">
        <v>777</v>
      </c>
      <c r="B377" s="42" t="str">
        <f>VLOOKUP(A377&amp;E377,Ceník!$A$2:$G$1296,3,FALSE)</f>
        <v>DOPRODEJ Ohyb soklu - 150 mm - nerez broušený</v>
      </c>
      <c r="C377" s="23">
        <v>1</v>
      </c>
      <c r="D377" s="57" t="s">
        <v>35</v>
      </c>
      <c r="E377" s="39">
        <v>1</v>
      </c>
      <c r="F377" s="34" t="s">
        <v>35</v>
      </c>
      <c r="G377" s="118">
        <f>VLOOKUP(A377&amp;E377,Ceník!$A$2:$G$1296,7,FALSE)</f>
        <v>326</v>
      </c>
      <c r="H377" s="69">
        <f t="shared" si="27"/>
        <v>394.46</v>
      </c>
    </row>
    <row r="378" spans="1:8" ht="17.399999999999999" x14ac:dyDescent="0.3">
      <c r="A378" s="33" t="s">
        <v>1204</v>
      </c>
      <c r="B378" s="42" t="str">
        <f>VLOOKUP(A378&amp;E378,Ceník!$A$2:$G$1296,3,FALSE)</f>
        <v>DOPRODEJ vnitřní a vnější roh 135° - 150mm wenge</v>
      </c>
      <c r="C378" s="23">
        <v>1</v>
      </c>
      <c r="D378" s="57" t="s">
        <v>35</v>
      </c>
      <c r="E378" s="39">
        <v>1</v>
      </c>
      <c r="F378" s="34" t="s">
        <v>35</v>
      </c>
      <c r="G378" s="118">
        <f>VLOOKUP(A378&amp;E378,Ceník!$A$2:$G$1296,7,FALSE)</f>
        <v>17</v>
      </c>
      <c r="H378" s="69">
        <f t="shared" si="27"/>
        <v>20.57</v>
      </c>
    </row>
    <row r="379" spans="1:8" ht="17.399999999999999" x14ac:dyDescent="0.3">
      <c r="A379" s="33" t="s">
        <v>735</v>
      </c>
      <c r="B379" s="42" t="str">
        <f>VLOOKUP(A379&amp;E379,Ceník!$A$2:$G$1296,3,FALSE)</f>
        <v>DOPRODEJ vnitřní/vnější roh flexibilní -90°až 180° -hliník broušený</v>
      </c>
      <c r="C379" s="23">
        <v>1</v>
      </c>
      <c r="D379" s="57" t="s">
        <v>35</v>
      </c>
      <c r="E379" s="39">
        <v>1</v>
      </c>
      <c r="F379" s="34" t="s">
        <v>35</v>
      </c>
      <c r="G379" s="118">
        <f>VLOOKUP(A379&amp;E379,Ceník!$A$2:$G$1296,7,FALSE)</f>
        <v>40</v>
      </c>
      <c r="H379" s="69">
        <f t="shared" si="27"/>
        <v>48.4</v>
      </c>
    </row>
    <row r="380" spans="1:8" ht="17.399999999999999" x14ac:dyDescent="0.3">
      <c r="A380" s="33" t="s">
        <v>736</v>
      </c>
      <c r="B380" s="42" t="str">
        <f>VLOOKUP(A380&amp;E380,Ceník!$A$2:$G$1296,3,FALSE)</f>
        <v>DOPRODEJ vnitřní/vnější roh flexibilní -90°až 180° -hliník natural</v>
      </c>
      <c r="C380" s="23">
        <v>1</v>
      </c>
      <c r="D380" s="57" t="s">
        <v>35</v>
      </c>
      <c r="E380" s="39">
        <v>1</v>
      </c>
      <c r="F380" s="34" t="s">
        <v>35</v>
      </c>
      <c r="G380" s="118">
        <f>VLOOKUP(A380&amp;E380,Ceník!$A$2:$G$1296,7,FALSE)</f>
        <v>30</v>
      </c>
      <c r="H380" s="69">
        <f t="shared" si="27"/>
        <v>36.299999999999997</v>
      </c>
    </row>
    <row r="381" spans="1:8" ht="17.399999999999999" x14ac:dyDescent="0.3">
      <c r="A381" s="33" t="s">
        <v>737</v>
      </c>
      <c r="B381" s="42" t="str">
        <f>VLOOKUP(A381&amp;E381,Ceník!$A$2:$G$1296,3,FALSE)</f>
        <v>DOPRODEJ flexibilní 0°až 270° - hliník natural - nový</v>
      </c>
      <c r="C381" s="23">
        <v>1</v>
      </c>
      <c r="D381" s="57" t="s">
        <v>35</v>
      </c>
      <c r="E381" s="39">
        <v>1</v>
      </c>
      <c r="F381" s="34" t="s">
        <v>35</v>
      </c>
      <c r="G381" s="118">
        <f>VLOOKUP(A381&amp;E381,Ceník!$A$2:$G$1296,7,FALSE)</f>
        <v>19</v>
      </c>
      <c r="H381" s="69">
        <f t="shared" si="27"/>
        <v>22.99</v>
      </c>
    </row>
    <row r="382" spans="1:8" ht="17.399999999999999" x14ac:dyDescent="0.3">
      <c r="A382" s="33" t="s">
        <v>827</v>
      </c>
      <c r="B382" s="42" t="str">
        <f>VLOOKUP(A382&amp;E382,Ceník!$A$2:$G$1296,3,FALSE)</f>
        <v>DOPRODEJ vnitřní/vnější roh flexibilní -90°až 180° - metráž - hliník natural</v>
      </c>
      <c r="C382" s="23">
        <v>1</v>
      </c>
      <c r="D382" s="57" t="s">
        <v>6</v>
      </c>
      <c r="E382" s="39">
        <v>1</v>
      </c>
      <c r="F382" s="34" t="s">
        <v>6</v>
      </c>
      <c r="G382" s="118">
        <f>VLOOKUP(A382&amp;E382,Ceník!$A$2:$G$1296,7,FALSE)</f>
        <v>440</v>
      </c>
      <c r="H382" s="69">
        <f t="shared" si="27"/>
        <v>532.4</v>
      </c>
    </row>
    <row r="383" spans="1:8" ht="17.399999999999999" x14ac:dyDescent="0.3">
      <c r="A383" s="33" t="s">
        <v>821</v>
      </c>
      <c r="B383" s="42" t="str">
        <f>VLOOKUP(A383&amp;E383,Ceník!$A$2:$G$1296,3,FALSE)</f>
        <v>DOPRODEJ oblý sokl 120 mm - nerez broušený</v>
      </c>
      <c r="C383" s="23">
        <v>4</v>
      </c>
      <c r="D383" s="57" t="s">
        <v>6</v>
      </c>
      <c r="E383" s="39">
        <v>4</v>
      </c>
      <c r="F383" s="34" t="s">
        <v>6</v>
      </c>
      <c r="G383" s="118">
        <f>VLOOKUP(A383&amp;E383,Ceník!$A$2:$G$1296,7,FALSE)</f>
        <v>254</v>
      </c>
      <c r="H383" s="69">
        <f t="shared" si="27"/>
        <v>307.33999999999997</v>
      </c>
    </row>
    <row r="384" spans="1:8" ht="17.399999999999999" x14ac:dyDescent="0.3">
      <c r="A384" s="33" t="s">
        <v>823</v>
      </c>
      <c r="B384" s="42" t="str">
        <f>VLOOKUP(A384&amp;E384,Ceník!$A$2:$G$1296,3,FALSE)</f>
        <v>DOPRODEJ roh vnější 90° k oblému soklu</v>
      </c>
      <c r="C384" s="23">
        <v>1</v>
      </c>
      <c r="D384" s="57" t="s">
        <v>35</v>
      </c>
      <c r="E384" s="39">
        <v>1</v>
      </c>
      <c r="F384" s="34" t="s">
        <v>35</v>
      </c>
      <c r="G384" s="118">
        <f>VLOOKUP(A384&amp;E384,Ceník!$A$2:$G$1296,7,FALSE)</f>
        <v>89</v>
      </c>
      <c r="H384" s="69">
        <f t="shared" si="27"/>
        <v>107.69</v>
      </c>
    </row>
    <row r="385" spans="1:8" ht="17.399999999999999" x14ac:dyDescent="0.3">
      <c r="A385" s="33" t="s">
        <v>825</v>
      </c>
      <c r="B385" s="42" t="str">
        <f>VLOOKUP(A385&amp;E385,Ceník!$A$2:$G$1296,3,FALSE)</f>
        <v>DOPRODEJ roh vnitřní 90° k oblému soklu</v>
      </c>
      <c r="C385" s="23">
        <v>1</v>
      </c>
      <c r="D385" s="57" t="s">
        <v>35</v>
      </c>
      <c r="E385" s="39">
        <v>1</v>
      </c>
      <c r="F385" s="34" t="s">
        <v>35</v>
      </c>
      <c r="G385" s="118">
        <f>VLOOKUP(A385&amp;E385,Ceník!$A$2:$G$1296,7,FALSE)</f>
        <v>89</v>
      </c>
      <c r="H385" s="69">
        <f t="shared" si="27"/>
        <v>107.69</v>
      </c>
    </row>
    <row r="386" spans="1:8" ht="18" thickBot="1" x14ac:dyDescent="0.35">
      <c r="A386" s="35" t="s">
        <v>1258</v>
      </c>
      <c r="B386" s="142" t="str">
        <f>VLOOKUP(A386&amp;E386,Ceník!$A$2:$G$1296,3,FALSE)</f>
        <v>DOPRODEJ posuvný klip k oblému soklu</v>
      </c>
      <c r="C386" s="37">
        <v>1</v>
      </c>
      <c r="D386" s="58" t="s">
        <v>35</v>
      </c>
      <c r="E386" s="40">
        <v>1</v>
      </c>
      <c r="F386" s="38" t="s">
        <v>35</v>
      </c>
      <c r="G386" s="144">
        <f>VLOOKUP(A386&amp;E386,Ceník!$A$2:$G$1296,7,FALSE)</f>
        <v>21</v>
      </c>
      <c r="H386" s="86">
        <f t="shared" si="27"/>
        <v>25.41</v>
      </c>
    </row>
  </sheetData>
  <sheetProtection algorithmName="SHA-512" hashValue="HUmM4LF6m7KUtfdl2mVtqu4L6Um0WSceMYOT4XAK69Na9isauYc4YuNVmYhVKKqY/RaKdUz2QpM+jllTOLSA9g==" saltValue="j1K340nKQSSGdtLt99IORg==" spinCount="100000" sheet="1" formatCells="0" formatColumns="0" formatRows="0" insertColumns="0" insertRows="0" deleteColumns="0" deleteRows="0" sort="0" autoFilter="0"/>
  <autoFilter ref="A5:F6" xr:uid="{13FC5C5F-AE55-4BA1-BAAA-1E1E7E528527}">
    <filterColumn colId="2" showButton="0"/>
    <filterColumn colId="4" showButton="0"/>
  </autoFilter>
  <mergeCells count="16">
    <mergeCell ref="H5:H6"/>
    <mergeCell ref="A2:H2"/>
    <mergeCell ref="F3:H3"/>
    <mergeCell ref="G5:G6"/>
    <mergeCell ref="A5:A6"/>
    <mergeCell ref="B5:B6"/>
    <mergeCell ref="C5:D6"/>
    <mergeCell ref="E5:F6"/>
    <mergeCell ref="H357:H358"/>
    <mergeCell ref="A354:H354"/>
    <mergeCell ref="F355:H355"/>
    <mergeCell ref="G357:G358"/>
    <mergeCell ref="A357:A358"/>
    <mergeCell ref="B357:B358"/>
    <mergeCell ref="C357:D358"/>
    <mergeCell ref="E357:F358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DAD34-C63B-48B8-BF61-3F2CBF5011B0}">
  <sheetPr codeName="List5"/>
  <dimension ref="A2:I237"/>
  <sheetViews>
    <sheetView tabSelected="1" workbookViewId="0">
      <pane ySplit="6" topLeftCell="A7" activePane="bottomLeft" state="frozen"/>
      <selection activeCell="D19" sqref="D19:E20"/>
      <selection pane="bottomLeft" activeCell="B236" sqref="B236"/>
    </sheetView>
  </sheetViews>
  <sheetFormatPr defaultColWidth="9.109375" defaultRowHeight="14.4" x14ac:dyDescent="0.3"/>
  <cols>
    <col min="1" max="1" width="19.44140625" style="2" bestFit="1" customWidth="1"/>
    <col min="2" max="2" width="66.44140625" style="2" bestFit="1" customWidth="1"/>
    <col min="3" max="3" width="15" style="10" customWidth="1"/>
    <col min="4" max="4" width="11.44140625" style="3" customWidth="1"/>
    <col min="5" max="5" width="17.5546875" style="29" customWidth="1"/>
    <col min="6" max="6" width="10.6640625" style="3" customWidth="1"/>
    <col min="7" max="7" width="24.5546875" customWidth="1"/>
    <col min="8" max="8" width="20.5546875" customWidth="1"/>
  </cols>
  <sheetData>
    <row r="2" spans="1:9" ht="51.6" x14ac:dyDescent="0.3">
      <c r="A2" s="186" t="s">
        <v>2551</v>
      </c>
      <c r="B2" s="187"/>
      <c r="C2" s="187"/>
      <c r="D2" s="187"/>
      <c r="E2" s="187"/>
      <c r="F2" s="187"/>
      <c r="G2" s="187"/>
      <c r="H2" s="187"/>
    </row>
    <row r="3" spans="1:9" ht="16.8" customHeight="1" x14ac:dyDescent="0.3">
      <c r="A3" s="120"/>
      <c r="B3" s="120"/>
      <c r="C3" s="120"/>
      <c r="D3" s="120"/>
      <c r="E3" s="120"/>
      <c r="F3" s="171" t="s">
        <v>3327</v>
      </c>
      <c r="G3" s="171"/>
      <c r="H3" s="171"/>
      <c r="I3" s="56"/>
    </row>
    <row r="4" spans="1:9" s="1" customFormat="1" ht="18.600000000000001" thickBot="1" x14ac:dyDescent="0.35">
      <c r="A4" s="11"/>
      <c r="B4" s="11"/>
      <c r="C4" s="19"/>
      <c r="D4" s="18"/>
      <c r="E4" s="147"/>
      <c r="F4" s="18"/>
      <c r="G4" s="12"/>
    </row>
    <row r="5" spans="1:9" s="1" customFormat="1" ht="18" customHeight="1" x14ac:dyDescent="0.3">
      <c r="A5" s="174" t="s">
        <v>1</v>
      </c>
      <c r="B5" s="176" t="s">
        <v>2</v>
      </c>
      <c r="C5" s="178" t="s">
        <v>1548</v>
      </c>
      <c r="D5" s="179"/>
      <c r="E5" s="182" t="s">
        <v>1549</v>
      </c>
      <c r="F5" s="183"/>
      <c r="G5" s="189" t="s">
        <v>3321</v>
      </c>
      <c r="H5" s="172" t="s">
        <v>3322</v>
      </c>
    </row>
    <row r="6" spans="1:9" s="1" customFormat="1" ht="17.25" customHeight="1" thickBot="1" x14ac:dyDescent="0.35">
      <c r="A6" s="175"/>
      <c r="B6" s="177"/>
      <c r="C6" s="180"/>
      <c r="D6" s="181"/>
      <c r="E6" s="184"/>
      <c r="F6" s="185"/>
      <c r="G6" s="173"/>
      <c r="H6" s="173"/>
    </row>
    <row r="7" spans="1:9" s="1" customFormat="1" ht="17.25" customHeight="1" x14ac:dyDescent="0.3">
      <c r="A7" s="50" t="s">
        <v>2862</v>
      </c>
      <c r="B7" s="15" t="str">
        <f>VLOOKUP(A7&amp;E7,Ceník!$A$2:$G$1296,3,FALSE)</f>
        <v>Super lišta - hliník broušený / šedá  2m</v>
      </c>
      <c r="C7" s="52">
        <v>2</v>
      </c>
      <c r="D7" s="60" t="s">
        <v>6</v>
      </c>
      <c r="E7" s="64">
        <f>C7</f>
        <v>2</v>
      </c>
      <c r="F7" s="53" t="s">
        <v>6</v>
      </c>
      <c r="G7" s="68">
        <f>VLOOKUP(A7&amp;E7,Ceník!$A$2:$G$1296,7,FALSE)</f>
        <v>128</v>
      </c>
      <c r="H7" s="68">
        <f>SUM(G7)*1.21</f>
        <v>154.88</v>
      </c>
    </row>
    <row r="8" spans="1:9" ht="17.399999999999999" x14ac:dyDescent="0.3">
      <c r="A8" s="33" t="s">
        <v>879</v>
      </c>
      <c r="B8" s="15" t="str">
        <f>VLOOKUP(A8&amp;E8,Ceník!$A$2:$G$1296,3,FALSE)</f>
        <v>Super lišta - hliník broušený / šedá</v>
      </c>
      <c r="C8" s="23">
        <v>4</v>
      </c>
      <c r="D8" s="57" t="s">
        <v>6</v>
      </c>
      <c r="E8" s="64">
        <f>C8</f>
        <v>4</v>
      </c>
      <c r="F8" s="34" t="s">
        <v>6</v>
      </c>
      <c r="G8" s="68">
        <f>VLOOKUP(A8&amp;E8,Ceník!$A$2:$G$1296,7,FALSE)</f>
        <v>118</v>
      </c>
      <c r="H8" s="68">
        <f t="shared" ref="H8:H71" si="0">SUM(G8)*1.21</f>
        <v>142.78</v>
      </c>
    </row>
    <row r="9" spans="1:9" ht="17.399999999999999" x14ac:dyDescent="0.3">
      <c r="A9" s="33" t="s">
        <v>879</v>
      </c>
      <c r="B9" s="15" t="str">
        <f>VLOOKUP(A9&amp;E9,Ceník!$A$2:$G$1296,3,FALSE)</f>
        <v>Super lišta - hliník broušený / šedá</v>
      </c>
      <c r="C9" s="23">
        <v>4</v>
      </c>
      <c r="D9" s="57" t="s">
        <v>6</v>
      </c>
      <c r="E9" s="64">
        <v>100</v>
      </c>
      <c r="F9" s="34" t="s">
        <v>6</v>
      </c>
      <c r="G9" s="68">
        <f>VLOOKUP(A9&amp;E9,Ceník!$A$2:$G$1296,7,FALSE)</f>
        <v>112</v>
      </c>
      <c r="H9" s="68">
        <f t="shared" si="0"/>
        <v>135.51999999999998</v>
      </c>
    </row>
    <row r="10" spans="1:9" ht="17.399999999999999" x14ac:dyDescent="0.3">
      <c r="A10" s="33" t="s">
        <v>2863</v>
      </c>
      <c r="B10" s="15" t="str">
        <f>VLOOKUP(A10&amp;E10,Ceník!$A$2:$G$1296,3,FALSE)</f>
        <v>Super lišta - antracit / šedá  2m</v>
      </c>
      <c r="C10" s="23">
        <v>2</v>
      </c>
      <c r="D10" s="57" t="s">
        <v>6</v>
      </c>
      <c r="E10" s="64">
        <f>C10</f>
        <v>2</v>
      </c>
      <c r="F10" s="34" t="s">
        <v>6</v>
      </c>
      <c r="G10" s="68">
        <f>VLOOKUP(A10&amp;E10,Ceník!$A$2:$G$1296,7,FALSE)</f>
        <v>144</v>
      </c>
      <c r="H10" s="68">
        <f t="shared" si="0"/>
        <v>174.24</v>
      </c>
    </row>
    <row r="11" spans="1:9" ht="17.399999999999999" x14ac:dyDescent="0.3">
      <c r="A11" s="33" t="s">
        <v>881</v>
      </c>
      <c r="B11" s="15" t="str">
        <f>VLOOKUP(A11&amp;E11,Ceník!$A$2:$G$1296,3,FALSE)</f>
        <v>Super lišta - antracit / šedá</v>
      </c>
      <c r="C11" s="23">
        <v>4</v>
      </c>
      <c r="D11" s="57" t="s">
        <v>6</v>
      </c>
      <c r="E11" s="64">
        <f>C11</f>
        <v>4</v>
      </c>
      <c r="F11" s="34" t="s">
        <v>6</v>
      </c>
      <c r="G11" s="68">
        <f>VLOOKUP(A11&amp;E11,Ceník!$A$2:$G$1296,7,FALSE)</f>
        <v>134</v>
      </c>
      <c r="H11" s="68">
        <f t="shared" si="0"/>
        <v>162.13999999999999</v>
      </c>
    </row>
    <row r="12" spans="1:9" ht="17.399999999999999" x14ac:dyDescent="0.3">
      <c r="A12" s="33" t="s">
        <v>881</v>
      </c>
      <c r="B12" s="15" t="str">
        <f>VLOOKUP(A12&amp;E12,Ceník!$A$2:$G$1296,3,FALSE)</f>
        <v>Super lišta - antracit / šedá</v>
      </c>
      <c r="C12" s="23">
        <v>4</v>
      </c>
      <c r="D12" s="57" t="s">
        <v>6</v>
      </c>
      <c r="E12" s="64">
        <v>100</v>
      </c>
      <c r="F12" s="34" t="s">
        <v>6</v>
      </c>
      <c r="G12" s="68">
        <f>VLOOKUP(A12&amp;E12,Ceník!$A$2:$G$1296,7,FALSE)</f>
        <v>127</v>
      </c>
      <c r="H12" s="68">
        <f t="shared" si="0"/>
        <v>153.66999999999999</v>
      </c>
    </row>
    <row r="13" spans="1:9" ht="17.399999999999999" x14ac:dyDescent="0.3">
      <c r="A13" s="33" t="s">
        <v>2864</v>
      </c>
      <c r="B13" s="15" t="str">
        <f>VLOOKUP(A13&amp;E13,Ceník!$A$2:$G$1296,3,FALSE)</f>
        <v>Super lišta - hliník natural / šedá  2m</v>
      </c>
      <c r="C13" s="23">
        <v>2</v>
      </c>
      <c r="D13" s="57" t="s">
        <v>6</v>
      </c>
      <c r="E13" s="64">
        <f>C13</f>
        <v>2</v>
      </c>
      <c r="F13" s="34" t="s">
        <v>6</v>
      </c>
      <c r="G13" s="68">
        <f>VLOOKUP(A13&amp;E13,Ceník!$A$2:$G$1296,7,FALSE)</f>
        <v>128</v>
      </c>
      <c r="H13" s="68">
        <f t="shared" si="0"/>
        <v>154.88</v>
      </c>
    </row>
    <row r="14" spans="1:9" ht="17.399999999999999" x14ac:dyDescent="0.3">
      <c r="A14" s="33" t="s">
        <v>883</v>
      </c>
      <c r="B14" s="15" t="str">
        <f>VLOOKUP(A14&amp;E14,Ceník!$A$2:$G$1296,3,FALSE)</f>
        <v>Super lišta - hliník natural / šedá</v>
      </c>
      <c r="C14" s="23">
        <v>4</v>
      </c>
      <c r="D14" s="57" t="s">
        <v>6</v>
      </c>
      <c r="E14" s="64">
        <f>C14</f>
        <v>4</v>
      </c>
      <c r="F14" s="34" t="s">
        <v>6</v>
      </c>
      <c r="G14" s="68">
        <f>VLOOKUP(A14&amp;E14,Ceník!$A$2:$G$1296,7,FALSE)</f>
        <v>118</v>
      </c>
      <c r="H14" s="68">
        <f t="shared" si="0"/>
        <v>142.78</v>
      </c>
    </row>
    <row r="15" spans="1:9" ht="17.399999999999999" x14ac:dyDescent="0.3">
      <c r="A15" s="33" t="s">
        <v>883</v>
      </c>
      <c r="B15" s="15" t="str">
        <f>VLOOKUP(A15&amp;E15,Ceník!$A$2:$G$1296,3,FALSE)</f>
        <v>Super lišta - hliník natural / šedá</v>
      </c>
      <c r="C15" s="23">
        <v>4</v>
      </c>
      <c r="D15" s="57" t="s">
        <v>6</v>
      </c>
      <c r="E15" s="64">
        <v>100</v>
      </c>
      <c r="F15" s="34" t="s">
        <v>6</v>
      </c>
      <c r="G15" s="68">
        <f>VLOOKUP(A15&amp;E15,Ceník!$A$2:$G$1296,7,FALSE)</f>
        <v>112</v>
      </c>
      <c r="H15" s="68">
        <f t="shared" si="0"/>
        <v>135.51999999999998</v>
      </c>
    </row>
    <row r="16" spans="1:9" ht="17.399999999999999" x14ac:dyDescent="0.3">
      <c r="A16" s="33" t="s">
        <v>2865</v>
      </c>
      <c r="B16" s="15" t="str">
        <f>VLOOKUP(A16&amp;E16,Ceník!$A$2:$G$1296,3,FALSE)</f>
        <v>Super lišta - nerez  broušený / šedá  2m</v>
      </c>
      <c r="C16" s="23">
        <v>2</v>
      </c>
      <c r="D16" s="57" t="s">
        <v>6</v>
      </c>
      <c r="E16" s="64">
        <f>C16</f>
        <v>2</v>
      </c>
      <c r="F16" s="34" t="s">
        <v>6</v>
      </c>
      <c r="G16" s="68">
        <f>VLOOKUP(A16&amp;E16,Ceník!$A$2:$G$1296,7,FALSE)</f>
        <v>144</v>
      </c>
      <c r="H16" s="68">
        <f t="shared" si="0"/>
        <v>174.24</v>
      </c>
    </row>
    <row r="17" spans="1:8" ht="17.399999999999999" x14ac:dyDescent="0.3">
      <c r="A17" s="33" t="s">
        <v>885</v>
      </c>
      <c r="B17" s="15" t="str">
        <f>VLOOKUP(A17&amp;E17,Ceník!$A$2:$G$1296,3,FALSE)</f>
        <v>Super lišta - nerez  broušený / šedá</v>
      </c>
      <c r="C17" s="23">
        <v>4</v>
      </c>
      <c r="D17" s="57" t="s">
        <v>6</v>
      </c>
      <c r="E17" s="64">
        <f>C17</f>
        <v>4</v>
      </c>
      <c r="F17" s="34" t="s">
        <v>6</v>
      </c>
      <c r="G17" s="68">
        <f>VLOOKUP(A17&amp;E17,Ceník!$A$2:$G$1296,7,FALSE)</f>
        <v>134</v>
      </c>
      <c r="H17" s="68">
        <f t="shared" si="0"/>
        <v>162.13999999999999</v>
      </c>
    </row>
    <row r="18" spans="1:8" ht="17.399999999999999" x14ac:dyDescent="0.3">
      <c r="A18" s="33" t="s">
        <v>885</v>
      </c>
      <c r="B18" s="15" t="str">
        <f>VLOOKUP(A18&amp;E18,Ceník!$A$2:$G$1296,3,FALSE)</f>
        <v>Super lišta - nerez  broušený / šedá</v>
      </c>
      <c r="C18" s="23">
        <v>4</v>
      </c>
      <c r="D18" s="57" t="s">
        <v>6</v>
      </c>
      <c r="E18" s="64">
        <v>100</v>
      </c>
      <c r="F18" s="34" t="s">
        <v>6</v>
      </c>
      <c r="G18" s="68">
        <f>VLOOKUP(A18&amp;E18,Ceník!$A$2:$G$1296,7,FALSE)</f>
        <v>127</v>
      </c>
      <c r="H18" s="68">
        <f t="shared" si="0"/>
        <v>153.66999999999999</v>
      </c>
    </row>
    <row r="19" spans="1:8" ht="17.399999999999999" x14ac:dyDescent="0.3">
      <c r="A19" s="33" t="s">
        <v>2884</v>
      </c>
      <c r="B19" s="15" t="str">
        <f>VLOOKUP(A19&amp;E19,Ceník!$A$2:$G$1296,3,FALSE)</f>
        <v>Super lišta - zlatá broušená / šedá  2m</v>
      </c>
      <c r="C19" s="23">
        <v>2</v>
      </c>
      <c r="D19" s="57" t="s">
        <v>6</v>
      </c>
      <c r="E19" s="64">
        <f t="shared" ref="E19" si="1">C19</f>
        <v>2</v>
      </c>
      <c r="F19" s="34" t="s">
        <v>6</v>
      </c>
      <c r="G19" s="68">
        <f>VLOOKUP(A19&amp;E19,Ceník!$A$2:$G$1296,7,FALSE)</f>
        <v>144</v>
      </c>
      <c r="H19" s="68">
        <f t="shared" si="0"/>
        <v>174.24</v>
      </c>
    </row>
    <row r="20" spans="1:8" ht="17.399999999999999" x14ac:dyDescent="0.3">
      <c r="A20" s="33" t="s">
        <v>2660</v>
      </c>
      <c r="B20" s="15" t="str">
        <f>VLOOKUP(A20&amp;E20,Ceník!$A$2:$G$1296,3,FALSE)</f>
        <v>Super lišta - zlatá broušená / šedá</v>
      </c>
      <c r="C20" s="23">
        <v>4</v>
      </c>
      <c r="D20" s="57" t="s">
        <v>6</v>
      </c>
      <c r="E20" s="64">
        <v>4</v>
      </c>
      <c r="F20" s="34" t="s">
        <v>6</v>
      </c>
      <c r="G20" s="68">
        <f>VLOOKUP(A20&amp;E20,Ceník!$A$2:$G$1296,7,FALSE)</f>
        <v>134</v>
      </c>
      <c r="H20" s="68">
        <f t="shared" si="0"/>
        <v>162.13999999999999</v>
      </c>
    </row>
    <row r="21" spans="1:8" ht="17.399999999999999" x14ac:dyDescent="0.3">
      <c r="A21" s="33" t="s">
        <v>887</v>
      </c>
      <c r="B21" s="15" t="str">
        <f>VLOOKUP(A21&amp;E21,Ceník!$A$2:$G$1296,3,FALSE)</f>
        <v>pěnová lepicí páska k L20</v>
      </c>
      <c r="C21" s="23">
        <v>4</v>
      </c>
      <c r="D21" s="57" t="s">
        <v>6</v>
      </c>
      <c r="E21" s="64">
        <f t="shared" ref="E21:E23" si="2">C21</f>
        <v>4</v>
      </c>
      <c r="F21" s="34" t="s">
        <v>6</v>
      </c>
      <c r="G21" s="68">
        <f>VLOOKUP(A21&amp;E21,Ceník!$A$2:$G$1296,7,FALSE)</f>
        <v>21</v>
      </c>
      <c r="H21" s="68">
        <f t="shared" si="0"/>
        <v>25.41</v>
      </c>
    </row>
    <row r="22" spans="1:8" ht="17.399999999999999" x14ac:dyDescent="0.3">
      <c r="A22" s="33" t="s">
        <v>2866</v>
      </c>
      <c r="B22" s="15" t="str">
        <f>VLOOKUP(A22&amp;E22,Ceník!$A$2:$G$1296,3,FALSE)</f>
        <v>Super lišta - černá mat / transparent  2m</v>
      </c>
      <c r="C22" s="23">
        <v>2</v>
      </c>
      <c r="D22" s="57" t="s">
        <v>6</v>
      </c>
      <c r="E22" s="64">
        <f>C22</f>
        <v>2</v>
      </c>
      <c r="F22" s="34" t="s">
        <v>6</v>
      </c>
      <c r="G22" s="68">
        <f>VLOOKUP(A22&amp;E22,Ceník!$A$2:$G$1296,7,FALSE)</f>
        <v>144</v>
      </c>
      <c r="H22" s="68">
        <f t="shared" si="0"/>
        <v>174.24</v>
      </c>
    </row>
    <row r="23" spans="1:8" ht="17.399999999999999" x14ac:dyDescent="0.3">
      <c r="A23" s="33" t="s">
        <v>889</v>
      </c>
      <c r="B23" s="15" t="str">
        <f>VLOOKUP(A23&amp;E23,Ceník!$A$2:$G$1296,3,FALSE)</f>
        <v>Super lišta - černá mat / transparent</v>
      </c>
      <c r="C23" s="23">
        <v>4</v>
      </c>
      <c r="D23" s="57" t="s">
        <v>6</v>
      </c>
      <c r="E23" s="64">
        <f t="shared" si="2"/>
        <v>4</v>
      </c>
      <c r="F23" s="34" t="s">
        <v>6</v>
      </c>
      <c r="G23" s="68">
        <f>VLOOKUP(A23&amp;E23,Ceník!$A$2:$G$1296,7,FALSE)</f>
        <v>134</v>
      </c>
      <c r="H23" s="68">
        <f t="shared" si="0"/>
        <v>162.13999999999999</v>
      </c>
    </row>
    <row r="24" spans="1:8" ht="17.399999999999999" x14ac:dyDescent="0.3">
      <c r="A24" s="33" t="s">
        <v>889</v>
      </c>
      <c r="B24" s="15" t="str">
        <f>VLOOKUP(A24&amp;E24,Ceník!$A$2:$G$1296,3,FALSE)</f>
        <v>Super lišta - černá mat / transparent</v>
      </c>
      <c r="C24" s="23">
        <v>4</v>
      </c>
      <c r="D24" s="57" t="s">
        <v>6</v>
      </c>
      <c r="E24" s="64">
        <v>100</v>
      </c>
      <c r="F24" s="34" t="s">
        <v>6</v>
      </c>
      <c r="G24" s="68">
        <f>VLOOKUP(A24&amp;E24,Ceník!$A$2:$G$1296,7,FALSE)</f>
        <v>127</v>
      </c>
      <c r="H24" s="68">
        <f t="shared" si="0"/>
        <v>153.66999999999999</v>
      </c>
    </row>
    <row r="25" spans="1:8" ht="17.399999999999999" x14ac:dyDescent="0.3">
      <c r="A25" s="33" t="s">
        <v>2867</v>
      </c>
      <c r="B25" s="15" t="str">
        <f>VLOOKUP(A25&amp;E25,Ceník!$A$2:$G$1296,3,FALSE)</f>
        <v>Super lišta - bílá lesk / transparent  2m</v>
      </c>
      <c r="C25" s="23">
        <v>2</v>
      </c>
      <c r="D25" s="57" t="s">
        <v>6</v>
      </c>
      <c r="E25" s="64">
        <f>C25</f>
        <v>2</v>
      </c>
      <c r="F25" s="34" t="s">
        <v>6</v>
      </c>
      <c r="G25" s="68">
        <f>VLOOKUP(A25&amp;E25,Ceník!$A$2:$G$1296,7,FALSE)</f>
        <v>144</v>
      </c>
      <c r="H25" s="68">
        <f t="shared" si="0"/>
        <v>174.24</v>
      </c>
    </row>
    <row r="26" spans="1:8" ht="17.399999999999999" x14ac:dyDescent="0.3">
      <c r="A26" s="33" t="s">
        <v>891</v>
      </c>
      <c r="B26" s="15" t="str">
        <f>VLOOKUP(A26&amp;E26,Ceník!$A$2:$G$1296,3,FALSE)</f>
        <v>Super lišta - bílá lesk / transparent</v>
      </c>
      <c r="C26" s="23">
        <v>4</v>
      </c>
      <c r="D26" s="57" t="s">
        <v>6</v>
      </c>
      <c r="E26" s="64">
        <f>C26</f>
        <v>4</v>
      </c>
      <c r="F26" s="34" t="s">
        <v>6</v>
      </c>
      <c r="G26" s="68">
        <f>VLOOKUP(A26&amp;E26,Ceník!$A$2:$G$1296,7,FALSE)</f>
        <v>134</v>
      </c>
      <c r="H26" s="68">
        <f t="shared" si="0"/>
        <v>162.13999999999999</v>
      </c>
    </row>
    <row r="27" spans="1:8" ht="17.399999999999999" x14ac:dyDescent="0.3">
      <c r="A27" s="33" t="s">
        <v>891</v>
      </c>
      <c r="B27" s="15" t="str">
        <f>VLOOKUP(A27&amp;E27,Ceník!$A$2:$G$1296,3,FALSE)</f>
        <v>Super lišta - bílá lesk / transparent</v>
      </c>
      <c r="C27" s="23">
        <v>4</v>
      </c>
      <c r="D27" s="57" t="s">
        <v>6</v>
      </c>
      <c r="E27" s="64">
        <v>100</v>
      </c>
      <c r="F27" s="34" t="s">
        <v>6</v>
      </c>
      <c r="G27" s="68">
        <f>VLOOKUP(A27&amp;E27,Ceník!$A$2:$G$1296,7,FALSE)</f>
        <v>127</v>
      </c>
      <c r="H27" s="68">
        <f t="shared" si="0"/>
        <v>153.66999999999999</v>
      </c>
    </row>
    <row r="28" spans="1:8" ht="17.399999999999999" x14ac:dyDescent="0.3">
      <c r="A28" s="33" t="s">
        <v>2868</v>
      </c>
      <c r="B28" s="15" t="str">
        <f>VLOOKUP(A28&amp;E28,Ceník!$A$2:$G$1296,3,FALSE)</f>
        <v>Super lišta - hliník broušený / transparent  2m</v>
      </c>
      <c r="C28" s="23">
        <v>2</v>
      </c>
      <c r="D28" s="57" t="s">
        <v>6</v>
      </c>
      <c r="E28" s="64">
        <f>C28</f>
        <v>2</v>
      </c>
      <c r="F28" s="34" t="s">
        <v>6</v>
      </c>
      <c r="G28" s="68">
        <f>VLOOKUP(A28&amp;E28,Ceník!$A$2:$G$1296,7,FALSE)</f>
        <v>128</v>
      </c>
      <c r="H28" s="68">
        <f t="shared" si="0"/>
        <v>154.88</v>
      </c>
    </row>
    <row r="29" spans="1:8" ht="17.399999999999999" x14ac:dyDescent="0.3">
      <c r="A29" s="33" t="s">
        <v>893</v>
      </c>
      <c r="B29" s="15" t="str">
        <f>VLOOKUP(A29&amp;E29,Ceník!$A$2:$G$1296,3,FALSE)</f>
        <v>Super lišta - hliník broušený / transparent</v>
      </c>
      <c r="C29" s="23">
        <v>4</v>
      </c>
      <c r="D29" s="57" t="s">
        <v>6</v>
      </c>
      <c r="E29" s="64">
        <f>C29</f>
        <v>4</v>
      </c>
      <c r="F29" s="34" t="s">
        <v>6</v>
      </c>
      <c r="G29" s="68">
        <f>VLOOKUP(A29&amp;E29,Ceník!$A$2:$G$1296,7,FALSE)</f>
        <v>118</v>
      </c>
      <c r="H29" s="68">
        <f t="shared" si="0"/>
        <v>142.78</v>
      </c>
    </row>
    <row r="30" spans="1:8" ht="17.399999999999999" x14ac:dyDescent="0.3">
      <c r="A30" s="33" t="s">
        <v>893</v>
      </c>
      <c r="B30" s="15" t="str">
        <f>VLOOKUP(A30&amp;E30,Ceník!$A$2:$G$1296,3,FALSE)</f>
        <v>Super lišta - hliník broušený / transparent</v>
      </c>
      <c r="C30" s="23">
        <v>4</v>
      </c>
      <c r="D30" s="57" t="s">
        <v>6</v>
      </c>
      <c r="E30" s="64">
        <v>100</v>
      </c>
      <c r="F30" s="34" t="s">
        <v>6</v>
      </c>
      <c r="G30" s="68">
        <f>VLOOKUP(A30&amp;E30,Ceník!$A$2:$G$1296,7,FALSE)</f>
        <v>112</v>
      </c>
      <c r="H30" s="68">
        <f t="shared" si="0"/>
        <v>135.51999999999998</v>
      </c>
    </row>
    <row r="31" spans="1:8" ht="17.399999999999999" x14ac:dyDescent="0.3">
      <c r="A31" s="33" t="s">
        <v>2869</v>
      </c>
      <c r="B31" s="15" t="str">
        <f>VLOOKUP(A31&amp;E31,Ceník!$A$2:$G$1296,3,FALSE)</f>
        <v>Super lišta - antracit / transparent  2m</v>
      </c>
      <c r="C31" s="23">
        <v>2</v>
      </c>
      <c r="D31" s="57" t="s">
        <v>6</v>
      </c>
      <c r="E31" s="64">
        <f>C31</f>
        <v>2</v>
      </c>
      <c r="F31" s="34" t="s">
        <v>6</v>
      </c>
      <c r="G31" s="68">
        <f>VLOOKUP(A31&amp;E31,Ceník!$A$2:$G$1296,7,FALSE)</f>
        <v>144</v>
      </c>
      <c r="H31" s="68">
        <f t="shared" si="0"/>
        <v>174.24</v>
      </c>
    </row>
    <row r="32" spans="1:8" ht="17.399999999999999" x14ac:dyDescent="0.3">
      <c r="A32" s="33" t="s">
        <v>895</v>
      </c>
      <c r="B32" s="15" t="str">
        <f>VLOOKUP(A32&amp;E32,Ceník!$A$2:$G$1296,3,FALSE)</f>
        <v>Super lišta - antracit / transparent</v>
      </c>
      <c r="C32" s="23">
        <v>4</v>
      </c>
      <c r="D32" s="57" t="s">
        <v>6</v>
      </c>
      <c r="E32" s="64">
        <f>C32</f>
        <v>4</v>
      </c>
      <c r="F32" s="34" t="s">
        <v>6</v>
      </c>
      <c r="G32" s="68">
        <f>VLOOKUP(A32&amp;E32,Ceník!$A$2:$G$1296,7,FALSE)</f>
        <v>134</v>
      </c>
      <c r="H32" s="68">
        <f t="shared" si="0"/>
        <v>162.13999999999999</v>
      </c>
    </row>
    <row r="33" spans="1:8" ht="17.399999999999999" x14ac:dyDescent="0.3">
      <c r="A33" s="33" t="s">
        <v>895</v>
      </c>
      <c r="B33" s="15" t="str">
        <f>VLOOKUP(A33&amp;E33,Ceník!$A$2:$G$1296,3,FALSE)</f>
        <v>Super lišta - antracit / transparent</v>
      </c>
      <c r="C33" s="23">
        <v>4</v>
      </c>
      <c r="D33" s="57" t="s">
        <v>6</v>
      </c>
      <c r="E33" s="64">
        <v>100</v>
      </c>
      <c r="F33" s="34" t="s">
        <v>6</v>
      </c>
      <c r="G33" s="68">
        <f>VLOOKUP(A33&amp;E33,Ceník!$A$2:$G$1296,7,FALSE)</f>
        <v>127</v>
      </c>
      <c r="H33" s="68">
        <f t="shared" si="0"/>
        <v>153.66999999999999</v>
      </c>
    </row>
    <row r="34" spans="1:8" ht="17.399999999999999" x14ac:dyDescent="0.3">
      <c r="A34" s="33" t="s">
        <v>2870</v>
      </c>
      <c r="B34" s="15" t="str">
        <f>VLOOKUP(A34&amp;E34,Ceník!$A$2:$G$1296,3,FALSE)</f>
        <v>Super lišta - hliník natural / transparent  2m</v>
      </c>
      <c r="C34" s="23">
        <v>2</v>
      </c>
      <c r="D34" s="57" t="s">
        <v>6</v>
      </c>
      <c r="E34" s="64">
        <f>C34</f>
        <v>2</v>
      </c>
      <c r="F34" s="34" t="s">
        <v>6</v>
      </c>
      <c r="G34" s="68">
        <f>VLOOKUP(A34&amp;E34,Ceník!$A$2:$G$1296,7,FALSE)</f>
        <v>128</v>
      </c>
      <c r="H34" s="68">
        <f t="shared" si="0"/>
        <v>154.88</v>
      </c>
    </row>
    <row r="35" spans="1:8" ht="17.399999999999999" x14ac:dyDescent="0.3">
      <c r="A35" s="33" t="s">
        <v>897</v>
      </c>
      <c r="B35" s="15" t="str">
        <f>VLOOKUP(A35&amp;E35,Ceník!$A$2:$G$1296,3,FALSE)</f>
        <v>Super lišta - hliník natural / transparent</v>
      </c>
      <c r="C35" s="23">
        <v>4</v>
      </c>
      <c r="D35" s="57" t="s">
        <v>6</v>
      </c>
      <c r="E35" s="64">
        <f>C35</f>
        <v>4</v>
      </c>
      <c r="F35" s="34" t="s">
        <v>6</v>
      </c>
      <c r="G35" s="68">
        <f>VLOOKUP(A35&amp;E35,Ceník!$A$2:$G$1296,7,FALSE)</f>
        <v>118</v>
      </c>
      <c r="H35" s="68">
        <f t="shared" si="0"/>
        <v>142.78</v>
      </c>
    </row>
    <row r="36" spans="1:8" ht="17.399999999999999" x14ac:dyDescent="0.3">
      <c r="A36" s="33" t="s">
        <v>897</v>
      </c>
      <c r="B36" s="15" t="str">
        <f>VLOOKUP(A36&amp;E36,Ceník!$A$2:$G$1296,3,FALSE)</f>
        <v>Super lišta - hliník natural / transparent</v>
      </c>
      <c r="C36" s="23">
        <v>4</v>
      </c>
      <c r="D36" s="57" t="s">
        <v>6</v>
      </c>
      <c r="E36" s="64">
        <v>100</v>
      </c>
      <c r="F36" s="34" t="s">
        <v>6</v>
      </c>
      <c r="G36" s="68">
        <f>VLOOKUP(A36&amp;E36,Ceník!$A$2:$G$1296,7,FALSE)</f>
        <v>112</v>
      </c>
      <c r="H36" s="68">
        <f t="shared" si="0"/>
        <v>135.51999999999998</v>
      </c>
    </row>
    <row r="37" spans="1:8" ht="17.399999999999999" x14ac:dyDescent="0.3">
      <c r="A37" s="33" t="s">
        <v>2871</v>
      </c>
      <c r="B37" s="15" t="str">
        <f>VLOOKUP(A37&amp;E37,Ceník!$A$2:$G$1296,3,FALSE)</f>
        <v>Super lišta - nerez  broušený / transparent  2m</v>
      </c>
      <c r="C37" s="23">
        <v>2</v>
      </c>
      <c r="D37" s="57" t="s">
        <v>6</v>
      </c>
      <c r="E37" s="64">
        <f>C37</f>
        <v>2</v>
      </c>
      <c r="F37" s="34" t="s">
        <v>6</v>
      </c>
      <c r="G37" s="68">
        <f>VLOOKUP(A37&amp;E37,Ceník!$A$2:$G$1296,7,FALSE)</f>
        <v>144</v>
      </c>
      <c r="H37" s="68">
        <f t="shared" si="0"/>
        <v>174.24</v>
      </c>
    </row>
    <row r="38" spans="1:8" ht="17.399999999999999" x14ac:dyDescent="0.3">
      <c r="A38" s="33" t="s">
        <v>899</v>
      </c>
      <c r="B38" s="15" t="str">
        <f>VLOOKUP(A38&amp;E38,Ceník!$A$2:$G$1296,3,FALSE)</f>
        <v>Super lišta - nerez  broušený / transparent</v>
      </c>
      <c r="C38" s="23">
        <v>4</v>
      </c>
      <c r="D38" s="57" t="s">
        <v>6</v>
      </c>
      <c r="E38" s="64">
        <f>C38</f>
        <v>4</v>
      </c>
      <c r="F38" s="34" t="s">
        <v>6</v>
      </c>
      <c r="G38" s="68">
        <f>VLOOKUP(A38&amp;E38,Ceník!$A$2:$G$1296,7,FALSE)</f>
        <v>134</v>
      </c>
      <c r="H38" s="68">
        <f t="shared" si="0"/>
        <v>162.13999999999999</v>
      </c>
    </row>
    <row r="39" spans="1:8" ht="17.399999999999999" x14ac:dyDescent="0.3">
      <c r="A39" s="33" t="s">
        <v>899</v>
      </c>
      <c r="B39" s="15" t="str">
        <f>VLOOKUP(A39&amp;E39,Ceník!$A$2:$G$1296,3,FALSE)</f>
        <v>Super lišta - nerez  broušený / transparent</v>
      </c>
      <c r="C39" s="23">
        <v>4</v>
      </c>
      <c r="D39" s="57" t="s">
        <v>6</v>
      </c>
      <c r="E39" s="64">
        <v>100</v>
      </c>
      <c r="F39" s="34" t="s">
        <v>6</v>
      </c>
      <c r="G39" s="68">
        <f>VLOOKUP(A39&amp;E39,Ceník!$A$2:$G$1296,7,FALSE)</f>
        <v>127</v>
      </c>
      <c r="H39" s="68">
        <f t="shared" si="0"/>
        <v>153.66999999999999</v>
      </c>
    </row>
    <row r="40" spans="1:8" ht="17.399999999999999" x14ac:dyDescent="0.3">
      <c r="A40" s="33" t="s">
        <v>2656</v>
      </c>
      <c r="B40" s="15" t="str">
        <f>VLOOKUP(A40&amp;E40,Ceník!$A$2:$G$1296,3,FALSE)</f>
        <v>Super lišta - zlatá broušená / transparent</v>
      </c>
      <c r="C40" s="23">
        <v>4</v>
      </c>
      <c r="D40" s="57" t="s">
        <v>6</v>
      </c>
      <c r="E40" s="64">
        <f t="shared" ref="E40" si="3">C40</f>
        <v>4</v>
      </c>
      <c r="F40" s="34" t="s">
        <v>6</v>
      </c>
      <c r="G40" s="68">
        <f>VLOOKUP(A40&amp;E40,Ceník!$A$2:$G$1296,7,FALSE)</f>
        <v>134</v>
      </c>
      <c r="H40" s="68">
        <f t="shared" si="0"/>
        <v>162.13999999999999</v>
      </c>
    </row>
    <row r="41" spans="1:8" ht="17.399999999999999" x14ac:dyDescent="0.3">
      <c r="A41" s="33" t="s">
        <v>2877</v>
      </c>
      <c r="B41" s="15" t="str">
        <f>VLOOKUP(A41&amp;E41,Ceník!$A$2:$G$1296,3,FALSE)</f>
        <v>Super lišta - zlatá broušená / transparent 2m</v>
      </c>
      <c r="C41" s="23">
        <v>2</v>
      </c>
      <c r="D41" s="57" t="s">
        <v>6</v>
      </c>
      <c r="E41" s="64">
        <v>2</v>
      </c>
      <c r="F41" s="34" t="s">
        <v>6</v>
      </c>
      <c r="G41" s="68">
        <f>VLOOKUP(A41&amp;E41,Ceník!$A$2:$G$1296,7,FALSE)</f>
        <v>144</v>
      </c>
      <c r="H41" s="68">
        <f t="shared" si="0"/>
        <v>174.24</v>
      </c>
    </row>
    <row r="42" spans="1:8" ht="17.399999999999999" x14ac:dyDescent="0.3">
      <c r="A42" s="33" t="s">
        <v>1007</v>
      </c>
      <c r="B42" s="15" t="str">
        <f>VLOOKUP(A42&amp;E42,Ceník!$A$2:$G$1296,3,FALSE)</f>
        <v>roh vnější 90° - černý</v>
      </c>
      <c r="C42" s="23">
        <v>1</v>
      </c>
      <c r="D42" s="57" t="s">
        <v>35</v>
      </c>
      <c r="E42" s="64">
        <f t="shared" ref="E42:E71" si="4">C42</f>
        <v>1</v>
      </c>
      <c r="F42" s="34" t="s">
        <v>35</v>
      </c>
      <c r="G42" s="68">
        <f>VLOOKUP(A42&amp;E42,Ceník!$A$2:$G$1296,7,FALSE)</f>
        <v>19</v>
      </c>
      <c r="H42" s="68">
        <f t="shared" si="0"/>
        <v>22.99</v>
      </c>
    </row>
    <row r="43" spans="1:8" ht="17.399999999999999" x14ac:dyDescent="0.3">
      <c r="A43" s="33" t="s">
        <v>1010</v>
      </c>
      <c r="B43" s="15" t="str">
        <f>VLOOKUP(A43&amp;E43,Ceník!$A$2:$G$1296,3,FALSE)</f>
        <v>roh vnější 90° - bílý</v>
      </c>
      <c r="C43" s="23">
        <v>1</v>
      </c>
      <c r="D43" s="57" t="s">
        <v>35</v>
      </c>
      <c r="E43" s="64">
        <f t="shared" si="4"/>
        <v>1</v>
      </c>
      <c r="F43" s="34" t="s">
        <v>35</v>
      </c>
      <c r="G43" s="68">
        <f>VLOOKUP(A43&amp;E43,Ceník!$A$2:$G$1296,7,FALSE)</f>
        <v>19</v>
      </c>
      <c r="H43" s="68">
        <f t="shared" si="0"/>
        <v>22.99</v>
      </c>
    </row>
    <row r="44" spans="1:8" ht="17.399999999999999" x14ac:dyDescent="0.3">
      <c r="A44" s="33" t="s">
        <v>1012</v>
      </c>
      <c r="B44" s="15" t="str">
        <f>VLOOKUP(A44&amp;E44,Ceník!$A$2:$G$1296,3,FALSE)</f>
        <v>roh vnější 90° - sv. šedý</v>
      </c>
      <c r="C44" s="23">
        <v>1</v>
      </c>
      <c r="D44" s="57" t="s">
        <v>35</v>
      </c>
      <c r="E44" s="64">
        <f t="shared" si="4"/>
        <v>1</v>
      </c>
      <c r="F44" s="34" t="s">
        <v>35</v>
      </c>
      <c r="G44" s="68">
        <f>VLOOKUP(A44&amp;E44,Ceník!$A$2:$G$1296,7,FALSE)</f>
        <v>19</v>
      </c>
      <c r="H44" s="68">
        <f t="shared" si="0"/>
        <v>22.99</v>
      </c>
    </row>
    <row r="45" spans="1:8" ht="17.399999999999999" x14ac:dyDescent="0.3">
      <c r="A45" s="33" t="s">
        <v>1014</v>
      </c>
      <c r="B45" s="15" t="str">
        <f>VLOOKUP(A45&amp;E45,Ceník!$A$2:$G$1296,3,FALSE)</f>
        <v>roh vnější 90° - tm. šedý</v>
      </c>
      <c r="C45" s="23">
        <v>1</v>
      </c>
      <c r="D45" s="57" t="s">
        <v>35</v>
      </c>
      <c r="E45" s="64">
        <f t="shared" si="4"/>
        <v>1</v>
      </c>
      <c r="F45" s="34" t="s">
        <v>35</v>
      </c>
      <c r="G45" s="68">
        <f>VLOOKUP(A45&amp;E45,Ceník!$A$2:$G$1296,7,FALSE)</f>
        <v>19</v>
      </c>
      <c r="H45" s="68">
        <f t="shared" si="0"/>
        <v>22.99</v>
      </c>
    </row>
    <row r="46" spans="1:8" ht="17.399999999999999" x14ac:dyDescent="0.3">
      <c r="A46" s="33" t="s">
        <v>1016</v>
      </c>
      <c r="B46" s="15" t="str">
        <f>VLOOKUP(A46&amp;E46,Ceník!$A$2:$G$1296,3,FALSE)</f>
        <v>roh vnější 90° - antracit</v>
      </c>
      <c r="C46" s="23">
        <v>1</v>
      </c>
      <c r="D46" s="57" t="s">
        <v>35</v>
      </c>
      <c r="E46" s="64">
        <f t="shared" si="4"/>
        <v>1</v>
      </c>
      <c r="F46" s="34" t="s">
        <v>35</v>
      </c>
      <c r="G46" s="68">
        <f>VLOOKUP(A46&amp;E46,Ceník!$A$2:$G$1296,7,FALSE)</f>
        <v>19</v>
      </c>
      <c r="H46" s="68">
        <f t="shared" si="0"/>
        <v>22.99</v>
      </c>
    </row>
    <row r="47" spans="1:8" ht="17.399999999999999" x14ac:dyDescent="0.3">
      <c r="A47" s="33" t="s">
        <v>2672</v>
      </c>
      <c r="B47" s="15" t="str">
        <f>VLOOKUP(A47&amp;E47,Ceník!$A$2:$G$1296,3,FALSE)</f>
        <v>roh vnější 90° - zlatá</v>
      </c>
      <c r="C47" s="23">
        <v>1</v>
      </c>
      <c r="D47" s="57" t="s">
        <v>35</v>
      </c>
      <c r="E47" s="64">
        <f t="shared" si="4"/>
        <v>1</v>
      </c>
      <c r="F47" s="34" t="s">
        <v>35</v>
      </c>
      <c r="G47" s="68">
        <f>VLOOKUP(A47&amp;E47,Ceník!$A$2:$G$1296,7,FALSE)</f>
        <v>19</v>
      </c>
      <c r="H47" s="68">
        <f t="shared" si="0"/>
        <v>22.99</v>
      </c>
    </row>
    <row r="48" spans="1:8" ht="17.399999999999999" x14ac:dyDescent="0.3">
      <c r="A48" s="33" t="s">
        <v>1018</v>
      </c>
      <c r="B48" s="15" t="str">
        <f>VLOOKUP(A48&amp;E48,Ceník!$A$2:$G$1296,3,FALSE)</f>
        <v>roh vnitřní 90° - černý</v>
      </c>
      <c r="C48" s="23">
        <v>1</v>
      </c>
      <c r="D48" s="57" t="s">
        <v>35</v>
      </c>
      <c r="E48" s="64">
        <f t="shared" si="4"/>
        <v>1</v>
      </c>
      <c r="F48" s="34" t="s">
        <v>35</v>
      </c>
      <c r="G48" s="68">
        <f>VLOOKUP(A48&amp;E48,Ceník!$A$2:$G$1296,7,FALSE)</f>
        <v>19</v>
      </c>
      <c r="H48" s="68">
        <f t="shared" si="0"/>
        <v>22.99</v>
      </c>
    </row>
    <row r="49" spans="1:8" ht="17.399999999999999" x14ac:dyDescent="0.3">
      <c r="A49" s="33" t="s">
        <v>1020</v>
      </c>
      <c r="B49" s="15" t="str">
        <f>VLOOKUP(A49&amp;E49,Ceník!$A$2:$G$1296,3,FALSE)</f>
        <v>roh vnitřní 90° - bílý</v>
      </c>
      <c r="C49" s="23">
        <v>1</v>
      </c>
      <c r="D49" s="57" t="s">
        <v>35</v>
      </c>
      <c r="E49" s="64">
        <f t="shared" si="4"/>
        <v>1</v>
      </c>
      <c r="F49" s="34" t="s">
        <v>35</v>
      </c>
      <c r="G49" s="68">
        <f>VLOOKUP(A49&amp;E49,Ceník!$A$2:$G$1296,7,FALSE)</f>
        <v>19</v>
      </c>
      <c r="H49" s="68">
        <f t="shared" si="0"/>
        <v>22.99</v>
      </c>
    </row>
    <row r="50" spans="1:8" ht="17.399999999999999" x14ac:dyDescent="0.3">
      <c r="A50" s="33" t="s">
        <v>1022</v>
      </c>
      <c r="B50" s="15" t="str">
        <f>VLOOKUP(A50&amp;E50,Ceník!$A$2:$G$1296,3,FALSE)</f>
        <v>roh vnitřní 90° - sv. šedý</v>
      </c>
      <c r="C50" s="23">
        <v>1</v>
      </c>
      <c r="D50" s="57" t="s">
        <v>35</v>
      </c>
      <c r="E50" s="64">
        <f t="shared" si="4"/>
        <v>1</v>
      </c>
      <c r="F50" s="34" t="s">
        <v>35</v>
      </c>
      <c r="G50" s="68">
        <f>VLOOKUP(A50&amp;E50,Ceník!$A$2:$G$1296,7,FALSE)</f>
        <v>19</v>
      </c>
      <c r="H50" s="68">
        <f t="shared" si="0"/>
        <v>22.99</v>
      </c>
    </row>
    <row r="51" spans="1:8" ht="17.399999999999999" x14ac:dyDescent="0.3">
      <c r="A51" s="33" t="s">
        <v>1024</v>
      </c>
      <c r="B51" s="15" t="str">
        <f>VLOOKUP(A51&amp;E51,Ceník!$A$2:$G$1296,3,FALSE)</f>
        <v>roh vnitřní 90° - tm. šedý</v>
      </c>
      <c r="C51" s="23">
        <v>1</v>
      </c>
      <c r="D51" s="57" t="s">
        <v>35</v>
      </c>
      <c r="E51" s="64">
        <f t="shared" si="4"/>
        <v>1</v>
      </c>
      <c r="F51" s="34" t="s">
        <v>35</v>
      </c>
      <c r="G51" s="68">
        <f>VLOOKUP(A51&amp;E51,Ceník!$A$2:$G$1296,7,FALSE)</f>
        <v>19</v>
      </c>
      <c r="H51" s="68">
        <f t="shared" si="0"/>
        <v>22.99</v>
      </c>
    </row>
    <row r="52" spans="1:8" ht="17.399999999999999" x14ac:dyDescent="0.3">
      <c r="A52" s="33" t="s">
        <v>1026</v>
      </c>
      <c r="B52" s="15" t="str">
        <f>VLOOKUP(A52&amp;E52,Ceník!$A$2:$G$1296,3,FALSE)</f>
        <v>roh vnitřní 90° - antracit</v>
      </c>
      <c r="C52" s="23">
        <v>1</v>
      </c>
      <c r="D52" s="57" t="s">
        <v>35</v>
      </c>
      <c r="E52" s="64">
        <f t="shared" si="4"/>
        <v>1</v>
      </c>
      <c r="F52" s="34" t="s">
        <v>35</v>
      </c>
      <c r="G52" s="68">
        <f>VLOOKUP(A52&amp;E52,Ceník!$A$2:$G$1296,7,FALSE)</f>
        <v>19</v>
      </c>
      <c r="H52" s="68">
        <f t="shared" si="0"/>
        <v>22.99</v>
      </c>
    </row>
    <row r="53" spans="1:8" ht="17.399999999999999" x14ac:dyDescent="0.3">
      <c r="A53" s="33" t="s">
        <v>2674</v>
      </c>
      <c r="B53" s="15" t="str">
        <f>VLOOKUP(A53&amp;E53,Ceník!$A$2:$G$1296,3,FALSE)</f>
        <v>roh vnitřní 90° - zlatá</v>
      </c>
      <c r="C53" s="23">
        <v>1</v>
      </c>
      <c r="D53" s="57" t="s">
        <v>35</v>
      </c>
      <c r="E53" s="64">
        <f t="shared" ref="E53:E54" si="5">C53</f>
        <v>1</v>
      </c>
      <c r="F53" s="34" t="s">
        <v>35</v>
      </c>
      <c r="G53" s="68">
        <f>VLOOKUP(A53&amp;E53,Ceník!$A$2:$G$1296,7,FALSE)</f>
        <v>19</v>
      </c>
      <c r="H53" s="68">
        <f t="shared" si="0"/>
        <v>22.99</v>
      </c>
    </row>
    <row r="54" spans="1:8" ht="17.399999999999999" x14ac:dyDescent="0.3">
      <c r="A54" s="33" t="s">
        <v>1028</v>
      </c>
      <c r="B54" s="15" t="str">
        <f>VLOOKUP(A54&amp;E54,Ceník!$A$2:$G$1296,3,FALSE)</f>
        <v>set elementů k liště L20 vč. rohu 135°- černá</v>
      </c>
      <c r="C54" s="23">
        <v>1</v>
      </c>
      <c r="D54" s="57" t="s">
        <v>314</v>
      </c>
      <c r="E54" s="64">
        <f t="shared" si="5"/>
        <v>1</v>
      </c>
      <c r="F54" s="34" t="s">
        <v>314</v>
      </c>
      <c r="G54" s="68">
        <f>VLOOKUP(A54&amp;E54,Ceník!$A$2:$G$1296,7,FALSE)</f>
        <v>65</v>
      </c>
      <c r="H54" s="68">
        <f t="shared" si="0"/>
        <v>78.649999999999991</v>
      </c>
    </row>
    <row r="55" spans="1:8" ht="17.399999999999999" x14ac:dyDescent="0.3">
      <c r="A55" s="33" t="s">
        <v>1030</v>
      </c>
      <c r="B55" s="15" t="str">
        <f>VLOOKUP(A55&amp;E55,Ceník!$A$2:$G$1296,3,FALSE)</f>
        <v>set elementů k liště L20 vč. rohu 135°- bílá</v>
      </c>
      <c r="C55" s="23">
        <v>1</v>
      </c>
      <c r="D55" s="57" t="s">
        <v>314</v>
      </c>
      <c r="E55" s="64">
        <f t="shared" si="4"/>
        <v>1</v>
      </c>
      <c r="F55" s="34" t="s">
        <v>314</v>
      </c>
      <c r="G55" s="68">
        <f>VLOOKUP(A55&amp;E55,Ceník!$A$2:$G$1296,7,FALSE)</f>
        <v>65</v>
      </c>
      <c r="H55" s="68">
        <f t="shared" si="0"/>
        <v>78.649999999999991</v>
      </c>
    </row>
    <row r="56" spans="1:8" ht="17.399999999999999" x14ac:dyDescent="0.3">
      <c r="A56" s="33" t="s">
        <v>1032</v>
      </c>
      <c r="B56" s="15" t="str">
        <f>VLOOKUP(A56&amp;E56,Ceník!$A$2:$G$1296,3,FALSE)</f>
        <v>set elementů k liště L20 vč. rohu 135°- sv.šedá</v>
      </c>
      <c r="C56" s="23">
        <v>1</v>
      </c>
      <c r="D56" s="57" t="s">
        <v>314</v>
      </c>
      <c r="E56" s="64">
        <f t="shared" si="4"/>
        <v>1</v>
      </c>
      <c r="F56" s="34" t="s">
        <v>314</v>
      </c>
      <c r="G56" s="68">
        <f>VLOOKUP(A56&amp;E56,Ceník!$A$2:$G$1296,7,FALSE)</f>
        <v>65</v>
      </c>
      <c r="H56" s="68">
        <f t="shared" si="0"/>
        <v>78.649999999999991</v>
      </c>
    </row>
    <row r="57" spans="1:8" ht="17.399999999999999" x14ac:dyDescent="0.3">
      <c r="A57" s="33" t="s">
        <v>1034</v>
      </c>
      <c r="B57" s="15" t="str">
        <f>VLOOKUP(A57&amp;E57,Ceník!$A$2:$G$1296,3,FALSE)</f>
        <v>set elementů k liště L20 vč. rohu 135°- tm.šedá</v>
      </c>
      <c r="C57" s="23">
        <v>1</v>
      </c>
      <c r="D57" s="57" t="s">
        <v>314</v>
      </c>
      <c r="E57" s="64">
        <f t="shared" si="4"/>
        <v>1</v>
      </c>
      <c r="F57" s="34" t="s">
        <v>314</v>
      </c>
      <c r="G57" s="68">
        <f>VLOOKUP(A57&amp;E57,Ceník!$A$2:$G$1296,7,FALSE)</f>
        <v>65</v>
      </c>
      <c r="H57" s="68">
        <f t="shared" si="0"/>
        <v>78.649999999999991</v>
      </c>
    </row>
    <row r="58" spans="1:8" ht="17.399999999999999" x14ac:dyDescent="0.3">
      <c r="A58" s="33" t="s">
        <v>1036</v>
      </c>
      <c r="B58" s="15" t="str">
        <f>VLOOKUP(A58&amp;E58,Ceník!$A$2:$G$1296,3,FALSE)</f>
        <v>set elementů k liště L20 vč. rohu 135°- antracit</v>
      </c>
      <c r="C58" s="23">
        <v>1</v>
      </c>
      <c r="D58" s="57" t="s">
        <v>314</v>
      </c>
      <c r="E58" s="64">
        <f t="shared" si="4"/>
        <v>1</v>
      </c>
      <c r="F58" s="34" t="s">
        <v>314</v>
      </c>
      <c r="G58" s="68">
        <f>VLOOKUP(A58&amp;E58,Ceník!$A$2:$G$1296,7,FALSE)</f>
        <v>65</v>
      </c>
      <c r="H58" s="68">
        <f t="shared" si="0"/>
        <v>78.649999999999991</v>
      </c>
    </row>
    <row r="59" spans="1:8" ht="17.399999999999999" x14ac:dyDescent="0.3">
      <c r="A59" s="33" t="s">
        <v>2678</v>
      </c>
      <c r="B59" s="15" t="str">
        <f>VLOOKUP(A59&amp;E59,Ceník!$A$2:$G$1296,3,FALSE)</f>
        <v>set elementů k liště L20 vč. rohu 135°- zlatá</v>
      </c>
      <c r="C59" s="23">
        <v>1</v>
      </c>
      <c r="D59" s="57" t="s">
        <v>314</v>
      </c>
      <c r="E59" s="64">
        <f t="shared" ref="E59" si="6">C59</f>
        <v>1</v>
      </c>
      <c r="F59" s="34" t="s">
        <v>314</v>
      </c>
      <c r="G59" s="68">
        <f>VLOOKUP(A59&amp;E59,Ceník!$A$2:$G$1296,7,FALSE)</f>
        <v>65</v>
      </c>
      <c r="H59" s="68">
        <f t="shared" si="0"/>
        <v>78.649999999999991</v>
      </c>
    </row>
    <row r="60" spans="1:8" ht="17.399999999999999" x14ac:dyDescent="0.3">
      <c r="A60" s="33" t="s">
        <v>1038</v>
      </c>
      <c r="B60" s="15" t="str">
        <f>VLOOKUP(A60&amp;E60,Ceník!$A$2:$G$1296,3,FALSE)</f>
        <v>roh vnitřní 135° - černý</v>
      </c>
      <c r="C60" s="23">
        <v>1</v>
      </c>
      <c r="D60" s="57" t="s">
        <v>35</v>
      </c>
      <c r="E60" s="64">
        <f t="shared" si="4"/>
        <v>1</v>
      </c>
      <c r="F60" s="34" t="s">
        <v>35</v>
      </c>
      <c r="G60" s="68">
        <f>VLOOKUP(A60&amp;E60,Ceník!$A$2:$G$1296,7,FALSE)</f>
        <v>19</v>
      </c>
      <c r="H60" s="68">
        <f t="shared" si="0"/>
        <v>22.99</v>
      </c>
    </row>
    <row r="61" spans="1:8" ht="17.399999999999999" x14ac:dyDescent="0.3">
      <c r="A61" s="33" t="s">
        <v>1040</v>
      </c>
      <c r="B61" s="15" t="str">
        <f>VLOOKUP(A61&amp;E61,Ceník!$A$2:$G$1296,3,FALSE)</f>
        <v>roh vnitřní 135° - bílý</v>
      </c>
      <c r="C61" s="23">
        <v>1</v>
      </c>
      <c r="D61" s="57" t="s">
        <v>35</v>
      </c>
      <c r="E61" s="64">
        <f t="shared" si="4"/>
        <v>1</v>
      </c>
      <c r="F61" s="34" t="s">
        <v>35</v>
      </c>
      <c r="G61" s="68">
        <f>VLOOKUP(A61&amp;E61,Ceník!$A$2:$G$1296,7,FALSE)</f>
        <v>19</v>
      </c>
      <c r="H61" s="68">
        <f t="shared" si="0"/>
        <v>22.99</v>
      </c>
    </row>
    <row r="62" spans="1:8" ht="17.399999999999999" x14ac:dyDescent="0.3">
      <c r="A62" s="33" t="s">
        <v>1042</v>
      </c>
      <c r="B62" s="15" t="str">
        <f>VLOOKUP(A62&amp;E62,Ceník!$A$2:$G$1296,3,FALSE)</f>
        <v>roh vnitřní 135° - sv. šedý</v>
      </c>
      <c r="C62" s="23">
        <v>1</v>
      </c>
      <c r="D62" s="57" t="s">
        <v>35</v>
      </c>
      <c r="E62" s="64">
        <f t="shared" si="4"/>
        <v>1</v>
      </c>
      <c r="F62" s="34" t="s">
        <v>35</v>
      </c>
      <c r="G62" s="68">
        <f>VLOOKUP(A62&amp;E62,Ceník!$A$2:$G$1296,7,FALSE)</f>
        <v>19</v>
      </c>
      <c r="H62" s="68">
        <f t="shared" si="0"/>
        <v>22.99</v>
      </c>
    </row>
    <row r="63" spans="1:8" ht="17.399999999999999" x14ac:dyDescent="0.3">
      <c r="A63" s="33" t="s">
        <v>1044</v>
      </c>
      <c r="B63" s="15" t="str">
        <f>VLOOKUP(A63&amp;E63,Ceník!$A$2:$G$1296,3,FALSE)</f>
        <v>roh vnitřní 135° - tm. šedý</v>
      </c>
      <c r="C63" s="23">
        <v>1</v>
      </c>
      <c r="D63" s="57" t="s">
        <v>35</v>
      </c>
      <c r="E63" s="64">
        <f t="shared" si="4"/>
        <v>1</v>
      </c>
      <c r="F63" s="34" t="s">
        <v>35</v>
      </c>
      <c r="G63" s="68">
        <f>VLOOKUP(A63&amp;E63,Ceník!$A$2:$G$1296,7,FALSE)</f>
        <v>19</v>
      </c>
      <c r="H63" s="68">
        <f t="shared" si="0"/>
        <v>22.99</v>
      </c>
    </row>
    <row r="64" spans="1:8" ht="17.399999999999999" x14ac:dyDescent="0.3">
      <c r="A64" s="33" t="s">
        <v>1046</v>
      </c>
      <c r="B64" s="15" t="str">
        <f>VLOOKUP(A64&amp;E64,Ceník!$A$2:$G$1296,3,FALSE)</f>
        <v>roh vnitřní 135° - antracit</v>
      </c>
      <c r="C64" s="23">
        <v>1</v>
      </c>
      <c r="D64" s="57" t="s">
        <v>35</v>
      </c>
      <c r="E64" s="64">
        <f t="shared" si="4"/>
        <v>1</v>
      </c>
      <c r="F64" s="34" t="s">
        <v>35</v>
      </c>
      <c r="G64" s="68">
        <f>VLOOKUP(A64&amp;E64,Ceník!$A$2:$G$1296,7,FALSE)</f>
        <v>19</v>
      </c>
      <c r="H64" s="68">
        <f t="shared" si="0"/>
        <v>22.99</v>
      </c>
    </row>
    <row r="65" spans="1:8" ht="17.399999999999999" x14ac:dyDescent="0.3">
      <c r="A65" s="33" t="s">
        <v>2676</v>
      </c>
      <c r="B65" s="15" t="str">
        <f>VLOOKUP(A65&amp;E65,Ceník!$A$2:$G$1296,3,FALSE)</f>
        <v>roh vnitřní 135° - zlatá</v>
      </c>
      <c r="C65" s="23">
        <v>1</v>
      </c>
      <c r="D65" s="57" t="s">
        <v>35</v>
      </c>
      <c r="E65" s="64">
        <f t="shared" ref="E65" si="7">C65</f>
        <v>1</v>
      </c>
      <c r="F65" s="34" t="s">
        <v>35</v>
      </c>
      <c r="G65" s="68">
        <f>VLOOKUP(A65&amp;E65,Ceník!$A$2:$G$1296,7,FALSE)</f>
        <v>19</v>
      </c>
      <c r="H65" s="68">
        <f t="shared" si="0"/>
        <v>22.99</v>
      </c>
    </row>
    <row r="66" spans="1:8" ht="17.399999999999999" x14ac:dyDescent="0.3">
      <c r="A66" s="33" t="s">
        <v>1048</v>
      </c>
      <c r="B66" s="15" t="str">
        <f>VLOOKUP(A66&amp;E66,Ceník!$A$2:$G$1296,3,FALSE)</f>
        <v>koncovka - černá</v>
      </c>
      <c r="C66" s="23">
        <v>1</v>
      </c>
      <c r="D66" s="57" t="s">
        <v>35</v>
      </c>
      <c r="E66" s="64">
        <f t="shared" si="4"/>
        <v>1</v>
      </c>
      <c r="F66" s="34" t="s">
        <v>35</v>
      </c>
      <c r="G66" s="68">
        <f>VLOOKUP(A66&amp;E66,Ceník!$A$2:$G$1296,7,FALSE)</f>
        <v>19</v>
      </c>
      <c r="H66" s="68">
        <f t="shared" si="0"/>
        <v>22.99</v>
      </c>
    </row>
    <row r="67" spans="1:8" ht="17.399999999999999" x14ac:dyDescent="0.3">
      <c r="A67" s="33" t="s">
        <v>1050</v>
      </c>
      <c r="B67" s="15" t="str">
        <f>VLOOKUP(A67&amp;E67,Ceník!$A$2:$G$1296,3,FALSE)</f>
        <v>koncovka - bílá</v>
      </c>
      <c r="C67" s="23">
        <v>1</v>
      </c>
      <c r="D67" s="57" t="s">
        <v>35</v>
      </c>
      <c r="E67" s="64">
        <f t="shared" si="4"/>
        <v>1</v>
      </c>
      <c r="F67" s="34" t="s">
        <v>35</v>
      </c>
      <c r="G67" s="68">
        <f>VLOOKUP(A67&amp;E67,Ceník!$A$2:$G$1296,7,FALSE)</f>
        <v>19</v>
      </c>
      <c r="H67" s="68">
        <f t="shared" si="0"/>
        <v>22.99</v>
      </c>
    </row>
    <row r="68" spans="1:8" ht="17.399999999999999" x14ac:dyDescent="0.3">
      <c r="A68" s="33" t="s">
        <v>1052</v>
      </c>
      <c r="B68" s="15" t="str">
        <f>VLOOKUP(A68&amp;E68,Ceník!$A$2:$G$1296,3,FALSE)</f>
        <v>koncovka - sv. šedá</v>
      </c>
      <c r="C68" s="23">
        <v>1</v>
      </c>
      <c r="D68" s="57" t="s">
        <v>35</v>
      </c>
      <c r="E68" s="64">
        <f t="shared" si="4"/>
        <v>1</v>
      </c>
      <c r="F68" s="34" t="s">
        <v>35</v>
      </c>
      <c r="G68" s="68">
        <f>VLOOKUP(A68&amp;E68,Ceník!$A$2:$G$1296,7,FALSE)</f>
        <v>19</v>
      </c>
      <c r="H68" s="68">
        <f t="shared" si="0"/>
        <v>22.99</v>
      </c>
    </row>
    <row r="69" spans="1:8" ht="17.399999999999999" x14ac:dyDescent="0.3">
      <c r="A69" s="33" t="s">
        <v>1054</v>
      </c>
      <c r="B69" s="15" t="str">
        <f>VLOOKUP(A69&amp;E69,Ceník!$A$2:$G$1296,3,FALSE)</f>
        <v>koncovka - tm. šedá</v>
      </c>
      <c r="C69" s="23">
        <v>1</v>
      </c>
      <c r="D69" s="57" t="s">
        <v>35</v>
      </c>
      <c r="E69" s="64">
        <f t="shared" si="4"/>
        <v>1</v>
      </c>
      <c r="F69" s="34" t="s">
        <v>35</v>
      </c>
      <c r="G69" s="68">
        <f>VLOOKUP(A69&amp;E69,Ceník!$A$2:$G$1296,7,FALSE)</f>
        <v>19</v>
      </c>
      <c r="H69" s="68">
        <f t="shared" si="0"/>
        <v>22.99</v>
      </c>
    </row>
    <row r="70" spans="1:8" ht="17.399999999999999" x14ac:dyDescent="0.3">
      <c r="A70" s="33" t="s">
        <v>1056</v>
      </c>
      <c r="B70" s="15" t="str">
        <f>VLOOKUP(A70&amp;E70,Ceník!$A$2:$G$1296,3,FALSE)</f>
        <v>koncovka - antracit</v>
      </c>
      <c r="C70" s="23">
        <v>1</v>
      </c>
      <c r="D70" s="57" t="s">
        <v>35</v>
      </c>
      <c r="E70" s="64">
        <f t="shared" si="4"/>
        <v>1</v>
      </c>
      <c r="F70" s="34" t="s">
        <v>35</v>
      </c>
      <c r="G70" s="68">
        <f>VLOOKUP(A70&amp;E70,Ceník!$A$2:$G$1296,7,FALSE)</f>
        <v>19</v>
      </c>
      <c r="H70" s="68">
        <f t="shared" si="0"/>
        <v>22.99</v>
      </c>
    </row>
    <row r="71" spans="1:8" ht="17.399999999999999" x14ac:dyDescent="0.3">
      <c r="A71" s="33" t="s">
        <v>2670</v>
      </c>
      <c r="B71" s="15" t="str">
        <f>VLOOKUP(A71&amp;E71,Ceník!$A$2:$G$1296,3,FALSE)</f>
        <v>koncovka - zlatá</v>
      </c>
      <c r="C71" s="23">
        <v>1</v>
      </c>
      <c r="D71" s="57" t="s">
        <v>35</v>
      </c>
      <c r="E71" s="64">
        <f t="shared" si="4"/>
        <v>1</v>
      </c>
      <c r="F71" s="34" t="s">
        <v>35</v>
      </c>
      <c r="G71" s="68">
        <f>VLOOKUP(A71&amp;E71,Ceník!$A$2:$G$1296,7,FALSE)</f>
        <v>19</v>
      </c>
      <c r="H71" s="68">
        <f t="shared" si="0"/>
        <v>22.99</v>
      </c>
    </row>
    <row r="72" spans="1:8" s="5" customFormat="1" ht="20.100000000000001" customHeight="1" x14ac:dyDescent="0.3">
      <c r="A72" s="33" t="s">
        <v>845</v>
      </c>
      <c r="B72" s="15" t="str">
        <f>VLOOKUP(A72&amp;E72,Ceník!$A$2:$G$1296,3,FALSE)</f>
        <v>těsnící profil TOP hliník broušený</v>
      </c>
      <c r="C72" s="23">
        <v>4</v>
      </c>
      <c r="D72" s="57" t="s">
        <v>6</v>
      </c>
      <c r="E72" s="64">
        <f t="shared" ref="E72" si="8">C72</f>
        <v>4</v>
      </c>
      <c r="F72" s="34" t="s">
        <v>6</v>
      </c>
      <c r="G72" s="68">
        <f>VLOOKUP(A72&amp;E72,Ceník!$A$2:$G$1296,7,FALSE)</f>
        <v>159</v>
      </c>
      <c r="H72" s="68">
        <f t="shared" ref="H72:H135" si="9">SUM(G72)*1.21</f>
        <v>192.39</v>
      </c>
    </row>
    <row r="73" spans="1:8" s="5" customFormat="1" ht="20.100000000000001" customHeight="1" x14ac:dyDescent="0.3">
      <c r="A73" s="33" t="s">
        <v>845</v>
      </c>
      <c r="B73" s="15" t="str">
        <f>VLOOKUP(A73&amp;E73,Ceník!$A$2:$G$1296,3,FALSE)</f>
        <v>těsnící profil TOP hliník broušený</v>
      </c>
      <c r="C73" s="23">
        <v>4</v>
      </c>
      <c r="D73" s="57" t="s">
        <v>6</v>
      </c>
      <c r="E73" s="64">
        <v>140</v>
      </c>
      <c r="F73" s="34" t="s">
        <v>6</v>
      </c>
      <c r="G73" s="68">
        <f>VLOOKUP(A73&amp;E73,Ceník!$A$2:$G$1296,7,FALSE)</f>
        <v>151</v>
      </c>
      <c r="H73" s="68">
        <f t="shared" si="9"/>
        <v>182.71</v>
      </c>
    </row>
    <row r="74" spans="1:8" s="5" customFormat="1" ht="20.100000000000001" customHeight="1" x14ac:dyDescent="0.3">
      <c r="A74" s="33" t="s">
        <v>847</v>
      </c>
      <c r="B74" s="15" t="str">
        <f>VLOOKUP(A74&amp;E74,Ceník!$A$2:$G$1296,3,FALSE)</f>
        <v>těsnící profil TOP hliník natural</v>
      </c>
      <c r="C74" s="23">
        <v>4</v>
      </c>
      <c r="D74" s="57" t="s">
        <v>6</v>
      </c>
      <c r="E74" s="64">
        <f>C74</f>
        <v>4</v>
      </c>
      <c r="F74" s="34" t="s">
        <v>6</v>
      </c>
      <c r="G74" s="68">
        <f>VLOOKUP(A74&amp;E74,Ceník!$A$2:$G$1296,7,FALSE)</f>
        <v>159</v>
      </c>
      <c r="H74" s="68">
        <f t="shared" si="9"/>
        <v>192.39</v>
      </c>
    </row>
    <row r="75" spans="1:8" s="5" customFormat="1" ht="20.100000000000001" customHeight="1" x14ac:dyDescent="0.3">
      <c r="A75" s="33" t="s">
        <v>847</v>
      </c>
      <c r="B75" s="15" t="str">
        <f>VLOOKUP(A75&amp;E75,Ceník!$A$2:$G$1296,3,FALSE)</f>
        <v>těsnící profil TOP hliník natural</v>
      </c>
      <c r="C75" s="23">
        <v>4</v>
      </c>
      <c r="D75" s="57" t="s">
        <v>6</v>
      </c>
      <c r="E75" s="64">
        <v>140</v>
      </c>
      <c r="F75" s="34" t="s">
        <v>6</v>
      </c>
      <c r="G75" s="68">
        <f>VLOOKUP(A75&amp;E75,Ceník!$A$2:$G$1296,7,FALSE)</f>
        <v>151</v>
      </c>
      <c r="H75" s="68">
        <f t="shared" si="9"/>
        <v>182.71</v>
      </c>
    </row>
    <row r="76" spans="1:8" s="5" customFormat="1" ht="20.100000000000001" customHeight="1" x14ac:dyDescent="0.3">
      <c r="A76" s="33" t="s">
        <v>849</v>
      </c>
      <c r="B76" s="15" t="str">
        <f>VLOOKUP(A76&amp;E76,Ceník!$A$2:$G$1296,3,FALSE)</f>
        <v>těsnící profil TOP nerez broušený</v>
      </c>
      <c r="C76" s="23">
        <v>4</v>
      </c>
      <c r="D76" s="57" t="s">
        <v>6</v>
      </c>
      <c r="E76" s="64">
        <f>C76</f>
        <v>4</v>
      </c>
      <c r="F76" s="34" t="s">
        <v>6</v>
      </c>
      <c r="G76" s="68">
        <f>VLOOKUP(A76&amp;E76,Ceník!$A$2:$G$1296,7,FALSE)</f>
        <v>174</v>
      </c>
      <c r="H76" s="68">
        <f t="shared" si="9"/>
        <v>210.54</v>
      </c>
    </row>
    <row r="77" spans="1:8" s="5" customFormat="1" ht="20.100000000000001" customHeight="1" x14ac:dyDescent="0.3">
      <c r="A77" s="33" t="s">
        <v>849</v>
      </c>
      <c r="B77" s="15" t="str">
        <f>VLOOKUP(A77&amp;E77,Ceník!$A$2:$G$1296,3,FALSE)</f>
        <v>těsnící profil TOP nerez broušený</v>
      </c>
      <c r="C77" s="23">
        <v>4</v>
      </c>
      <c r="D77" s="57" t="s">
        <v>6</v>
      </c>
      <c r="E77" s="64">
        <v>140</v>
      </c>
      <c r="F77" s="34" t="s">
        <v>6</v>
      </c>
      <c r="G77" s="68">
        <f>VLOOKUP(A77&amp;E77,Ceník!$A$2:$G$1296,7,FALSE)</f>
        <v>165</v>
      </c>
      <c r="H77" s="68">
        <f t="shared" si="9"/>
        <v>199.65</v>
      </c>
    </row>
    <row r="78" spans="1:8" ht="17.399999999999999" x14ac:dyDescent="0.3">
      <c r="A78" s="33" t="s">
        <v>934</v>
      </c>
      <c r="B78" s="15" t="str">
        <f>VLOOKUP(A78&amp;E78,Ceník!$A$2:$G$1296,3,FALSE)</f>
        <v>set elementů k těsnící liště Top - šedá</v>
      </c>
      <c r="C78" s="23">
        <v>1</v>
      </c>
      <c r="D78" s="57" t="s">
        <v>314</v>
      </c>
      <c r="E78" s="64">
        <f t="shared" ref="E78:E84" si="10">C78</f>
        <v>1</v>
      </c>
      <c r="F78" s="34" t="s">
        <v>314</v>
      </c>
      <c r="G78" s="68">
        <f>VLOOKUP(A78&amp;E78,Ceník!$A$2:$G$1296,7,FALSE)</f>
        <v>24</v>
      </c>
      <c r="H78" s="68">
        <f t="shared" si="9"/>
        <v>29.04</v>
      </c>
    </row>
    <row r="79" spans="1:8" ht="17.399999999999999" x14ac:dyDescent="0.3">
      <c r="A79" s="33" t="s">
        <v>938</v>
      </c>
      <c r="B79" s="15" t="str">
        <f>VLOOKUP(A79&amp;E79,Ceník!$A$2:$G$1296,3,FALSE)</f>
        <v>set elementů k těsnící liště Top hliník natural</v>
      </c>
      <c r="C79" s="23">
        <v>1</v>
      </c>
      <c r="D79" s="57" t="s">
        <v>314</v>
      </c>
      <c r="E79" s="64">
        <f t="shared" si="10"/>
        <v>1</v>
      </c>
      <c r="F79" s="34" t="s">
        <v>314</v>
      </c>
      <c r="G79" s="68">
        <f>VLOOKUP(A79&amp;E79,Ceník!$A$2:$G$1296,7,FALSE)</f>
        <v>77</v>
      </c>
      <c r="H79" s="68">
        <f t="shared" si="9"/>
        <v>93.17</v>
      </c>
    </row>
    <row r="80" spans="1:8" ht="17.399999999999999" x14ac:dyDescent="0.3">
      <c r="A80" s="33" t="s">
        <v>940</v>
      </c>
      <c r="B80" s="15" t="str">
        <f>VLOOKUP(A80&amp;E80,Ceník!$A$2:$G$1296,3,FALSE)</f>
        <v>set elementů k těsnící liště Top nerez lesklý</v>
      </c>
      <c r="C80" s="23">
        <v>1</v>
      </c>
      <c r="D80" s="57" t="s">
        <v>314</v>
      </c>
      <c r="E80" s="64">
        <f t="shared" si="10"/>
        <v>1</v>
      </c>
      <c r="F80" s="34" t="s">
        <v>314</v>
      </c>
      <c r="G80" s="68">
        <f>VLOOKUP(A80&amp;E80,Ceník!$A$2:$G$1296,7,FALSE)</f>
        <v>77</v>
      </c>
      <c r="H80" s="68">
        <f t="shared" si="9"/>
        <v>93.17</v>
      </c>
    </row>
    <row r="81" spans="1:8" ht="17.399999999999999" x14ac:dyDescent="0.3">
      <c r="A81" s="33" t="s">
        <v>942</v>
      </c>
      <c r="B81" s="15" t="str">
        <f>VLOOKUP(A81&amp;E81,Ceník!$A$2:$G$1296,3,FALSE)</f>
        <v>set elementů k těsnící liště TOP - šedá</v>
      </c>
      <c r="C81" s="23">
        <v>1</v>
      </c>
      <c r="D81" s="57" t="s">
        <v>314</v>
      </c>
      <c r="E81" s="64">
        <f t="shared" si="10"/>
        <v>1</v>
      </c>
      <c r="F81" s="34" t="s">
        <v>314</v>
      </c>
      <c r="G81" s="68">
        <f>VLOOKUP(A81&amp;E81,Ceník!$A$2:$G$1296,7,FALSE)</f>
        <v>24</v>
      </c>
      <c r="H81" s="68">
        <f t="shared" si="9"/>
        <v>29.04</v>
      </c>
    </row>
    <row r="82" spans="1:8" ht="17.399999999999999" x14ac:dyDescent="0.3">
      <c r="A82" s="33" t="s">
        <v>946</v>
      </c>
      <c r="B82" s="15" t="str">
        <f>VLOOKUP(A82&amp;E82,Ceník!$A$2:$G$1296,3,FALSE)</f>
        <v>set elementů k těsnící liště TOP hliník natural</v>
      </c>
      <c r="C82" s="23">
        <v>1</v>
      </c>
      <c r="D82" s="57" t="s">
        <v>314</v>
      </c>
      <c r="E82" s="64">
        <f t="shared" si="10"/>
        <v>1</v>
      </c>
      <c r="F82" s="34" t="s">
        <v>314</v>
      </c>
      <c r="G82" s="68">
        <f>VLOOKUP(A82&amp;E82,Ceník!$A$2:$G$1296,7,FALSE)</f>
        <v>77</v>
      </c>
      <c r="H82" s="68">
        <f t="shared" si="9"/>
        <v>93.17</v>
      </c>
    </row>
    <row r="83" spans="1:8" ht="17.399999999999999" x14ac:dyDescent="0.3">
      <c r="A83" s="33" t="s">
        <v>948</v>
      </c>
      <c r="B83" s="15" t="str">
        <f>VLOOKUP(A83&amp;E83,Ceník!$A$2:$G$1296,3,FALSE)</f>
        <v>set elementů k těsnící liště TOP nerez lesklý</v>
      </c>
      <c r="C83" s="23">
        <v>1</v>
      </c>
      <c r="D83" s="57" t="s">
        <v>314</v>
      </c>
      <c r="E83" s="64">
        <f t="shared" si="10"/>
        <v>1</v>
      </c>
      <c r="F83" s="34" t="s">
        <v>314</v>
      </c>
      <c r="G83" s="68">
        <f>VLOOKUP(A83&amp;E83,Ceník!$A$2:$G$1296,7,FALSE)</f>
        <v>77</v>
      </c>
      <c r="H83" s="68">
        <f t="shared" si="9"/>
        <v>93.17</v>
      </c>
    </row>
    <row r="84" spans="1:8" ht="17.399999999999999" x14ac:dyDescent="0.3">
      <c r="A84" s="33" t="s">
        <v>950</v>
      </c>
      <c r="B84" s="15" t="str">
        <f>VLOOKUP(A84&amp;E84,Ceník!$A$2:$G$1296,3,FALSE)</f>
        <v>set elementů k L11 "čtverec" - sv. šedá</v>
      </c>
      <c r="C84" s="23">
        <v>1</v>
      </c>
      <c r="D84" s="57" t="s">
        <v>314</v>
      </c>
      <c r="E84" s="64">
        <f t="shared" si="10"/>
        <v>1</v>
      </c>
      <c r="F84" s="34" t="s">
        <v>314</v>
      </c>
      <c r="G84" s="68">
        <f>VLOOKUP(A84&amp;E84,Ceník!$A$2:$G$1296,7,FALSE)</f>
        <v>28</v>
      </c>
      <c r="H84" s="68">
        <f t="shared" si="9"/>
        <v>33.879999999999995</v>
      </c>
    </row>
    <row r="85" spans="1:8" ht="17.399999999999999" x14ac:dyDescent="0.3">
      <c r="A85" s="33" t="s">
        <v>2680</v>
      </c>
      <c r="B85" s="15" t="str">
        <f>VLOOKUP(A85&amp;E85,Ceník!$A$2:$G$1296,3,FALSE)</f>
        <v>set elementů k L11 "čtverec" - hliník natural</v>
      </c>
      <c r="C85" s="23">
        <v>1</v>
      </c>
      <c r="D85" s="57" t="s">
        <v>314</v>
      </c>
      <c r="E85" s="64">
        <f t="shared" ref="E85:E86" si="11">C85</f>
        <v>1</v>
      </c>
      <c r="F85" s="34" t="s">
        <v>314</v>
      </c>
      <c r="G85" s="68">
        <f>VLOOKUP(A85&amp;E85,Ceník!$A$2:$G$1296,7,FALSE)</f>
        <v>89</v>
      </c>
      <c r="H85" s="68">
        <f t="shared" si="9"/>
        <v>107.69</v>
      </c>
    </row>
    <row r="86" spans="1:8" ht="17.399999999999999" x14ac:dyDescent="0.3">
      <c r="A86" s="33" t="s">
        <v>2682</v>
      </c>
      <c r="B86" s="15" t="str">
        <f>VLOOKUP(A86&amp;E86,Ceník!$A$2:$G$1296,3,FALSE)</f>
        <v>set elementů k L11 "čtverec" - nerez lesklý</v>
      </c>
      <c r="C86" s="23">
        <v>1</v>
      </c>
      <c r="D86" s="57" t="s">
        <v>314</v>
      </c>
      <c r="E86" s="64">
        <f t="shared" si="11"/>
        <v>1</v>
      </c>
      <c r="F86" s="34" t="s">
        <v>314</v>
      </c>
      <c r="G86" s="68">
        <f>VLOOKUP(A86&amp;E86,Ceník!$A$2:$G$1296,7,FALSE)</f>
        <v>89</v>
      </c>
      <c r="H86" s="68">
        <f t="shared" si="9"/>
        <v>107.69</v>
      </c>
    </row>
    <row r="87" spans="1:8" ht="17.399999999999999" x14ac:dyDescent="0.3">
      <c r="A87" s="33" t="s">
        <v>859</v>
      </c>
      <c r="B87" s="15" t="str">
        <f>VLOOKUP(A87&amp;E87,Ceník!$A$2:$G$1296,3,FALSE)</f>
        <v>Geniální lišta - černá</v>
      </c>
      <c r="C87" s="23">
        <v>3</v>
      </c>
      <c r="D87" s="57" t="s">
        <v>6</v>
      </c>
      <c r="E87" s="64">
        <f>C87</f>
        <v>3</v>
      </c>
      <c r="F87" s="34" t="s">
        <v>6</v>
      </c>
      <c r="G87" s="68">
        <f>VLOOKUP(A87&amp;E87,Ceník!$A$2:$G$1296,7,FALSE)</f>
        <v>114</v>
      </c>
      <c r="H87" s="68">
        <f t="shared" si="9"/>
        <v>137.94</v>
      </c>
    </row>
    <row r="88" spans="1:8" ht="17.399999999999999" x14ac:dyDescent="0.3">
      <c r="A88" s="33" t="s">
        <v>859</v>
      </c>
      <c r="B88" s="15" t="str">
        <f>VLOOKUP(A88&amp;E88,Ceník!$A$2:$G$1296,3,FALSE)</f>
        <v>Geniální lišta - černá</v>
      </c>
      <c r="C88" s="23">
        <v>3</v>
      </c>
      <c r="D88" s="57" t="s">
        <v>6</v>
      </c>
      <c r="E88" s="64">
        <v>60</v>
      </c>
      <c r="F88" s="34" t="s">
        <v>6</v>
      </c>
      <c r="G88" s="68">
        <f>VLOOKUP(A88&amp;E88,Ceník!$A$2:$G$1296,7,FALSE)</f>
        <v>102</v>
      </c>
      <c r="H88" s="68">
        <f t="shared" si="9"/>
        <v>123.42</v>
      </c>
    </row>
    <row r="89" spans="1:8" ht="17.399999999999999" x14ac:dyDescent="0.3">
      <c r="A89" s="33" t="s">
        <v>861</v>
      </c>
      <c r="B89" s="15" t="str">
        <f>VLOOKUP(A89&amp;E89,Ceník!$A$2:$G$1296,3,FALSE)</f>
        <v>Geniální lišta - bílá</v>
      </c>
      <c r="C89" s="23">
        <v>3</v>
      </c>
      <c r="D89" s="57" t="s">
        <v>6</v>
      </c>
      <c r="E89" s="64">
        <f>C89</f>
        <v>3</v>
      </c>
      <c r="F89" s="34" t="s">
        <v>6</v>
      </c>
      <c r="G89" s="68">
        <f>VLOOKUP(A89&amp;E89,Ceník!$A$2:$G$1296,7,FALSE)</f>
        <v>114</v>
      </c>
      <c r="H89" s="68">
        <f t="shared" si="9"/>
        <v>137.94</v>
      </c>
    </row>
    <row r="90" spans="1:8" ht="17.399999999999999" x14ac:dyDescent="0.3">
      <c r="A90" s="33" t="s">
        <v>861</v>
      </c>
      <c r="B90" s="15" t="str">
        <f>VLOOKUP(A90&amp;E90,Ceník!$A$2:$G$1296,3,FALSE)</f>
        <v>Geniální lišta - bílá</v>
      </c>
      <c r="C90" s="23">
        <v>3</v>
      </c>
      <c r="D90" s="57" t="s">
        <v>6</v>
      </c>
      <c r="E90" s="64">
        <v>60</v>
      </c>
      <c r="F90" s="34" t="s">
        <v>6</v>
      </c>
      <c r="G90" s="68">
        <f>VLOOKUP(A90&amp;E90,Ceník!$A$2:$G$1296,7,FALSE)</f>
        <v>102</v>
      </c>
      <c r="H90" s="68">
        <f t="shared" si="9"/>
        <v>123.42</v>
      </c>
    </row>
    <row r="91" spans="1:8" ht="17.399999999999999" x14ac:dyDescent="0.3">
      <c r="A91" s="33" t="s">
        <v>863</v>
      </c>
      <c r="B91" s="15" t="str">
        <f>VLOOKUP(A91&amp;E91,Ceník!$A$2:$G$1296,3,FALSE)</f>
        <v>Geniální lišta - hliník</v>
      </c>
      <c r="C91" s="23">
        <v>3</v>
      </c>
      <c r="D91" s="57" t="s">
        <v>6</v>
      </c>
      <c r="E91" s="64">
        <f>C91</f>
        <v>3</v>
      </c>
      <c r="F91" s="34" t="s">
        <v>6</v>
      </c>
      <c r="G91" s="68">
        <f>VLOOKUP(A91&amp;E91,Ceník!$A$2:$G$1296,7,FALSE)</f>
        <v>114</v>
      </c>
      <c r="H91" s="68">
        <f t="shared" si="9"/>
        <v>137.94</v>
      </c>
    </row>
    <row r="92" spans="1:8" ht="17.399999999999999" x14ac:dyDescent="0.3">
      <c r="A92" s="33" t="s">
        <v>863</v>
      </c>
      <c r="B92" s="15" t="str">
        <f>VLOOKUP(A92&amp;E92,Ceník!$A$2:$G$1296,3,FALSE)</f>
        <v>Geniální lišta - hliník</v>
      </c>
      <c r="C92" s="23">
        <v>3</v>
      </c>
      <c r="D92" s="57" t="s">
        <v>6</v>
      </c>
      <c r="E92" s="64">
        <v>60</v>
      </c>
      <c r="F92" s="34" t="s">
        <v>6</v>
      </c>
      <c r="G92" s="68">
        <f>VLOOKUP(A92&amp;E92,Ceník!$A$2:$G$1296,7,FALSE)</f>
        <v>102</v>
      </c>
      <c r="H92" s="68">
        <f t="shared" si="9"/>
        <v>123.42</v>
      </c>
    </row>
    <row r="93" spans="1:8" ht="17.399999999999999" x14ac:dyDescent="0.3">
      <c r="A93" s="33" t="s">
        <v>865</v>
      </c>
      <c r="B93" s="15" t="str">
        <f>VLOOKUP(A93&amp;E93,Ceník!$A$2:$G$1296,3,FALSE)</f>
        <v>Geniální lišta - nerez</v>
      </c>
      <c r="C93" s="23">
        <v>3</v>
      </c>
      <c r="D93" s="57" t="s">
        <v>6</v>
      </c>
      <c r="E93" s="64">
        <f>C93</f>
        <v>3</v>
      </c>
      <c r="F93" s="34" t="s">
        <v>6</v>
      </c>
      <c r="G93" s="68">
        <f>VLOOKUP(A93&amp;E93,Ceník!$A$2:$G$1296,7,FALSE)</f>
        <v>114</v>
      </c>
      <c r="H93" s="68">
        <f t="shared" si="9"/>
        <v>137.94</v>
      </c>
    </row>
    <row r="94" spans="1:8" ht="17.399999999999999" x14ac:dyDescent="0.3">
      <c r="A94" s="33" t="s">
        <v>865</v>
      </c>
      <c r="B94" s="15" t="str">
        <f>VLOOKUP(A94&amp;E94,Ceník!$A$2:$G$1296,3,FALSE)</f>
        <v>Geniální lišta - nerez</v>
      </c>
      <c r="C94" s="23">
        <v>3</v>
      </c>
      <c r="D94" s="57" t="s">
        <v>6</v>
      </c>
      <c r="E94" s="64">
        <v>60</v>
      </c>
      <c r="F94" s="34" t="s">
        <v>6</v>
      </c>
      <c r="G94" s="68">
        <f>VLOOKUP(A94&amp;E94,Ceník!$A$2:$G$1296,7,FALSE)</f>
        <v>102</v>
      </c>
      <c r="H94" s="68">
        <f t="shared" si="9"/>
        <v>123.42</v>
      </c>
    </row>
    <row r="95" spans="1:8" ht="17.399999999999999" x14ac:dyDescent="0.3">
      <c r="A95" s="33" t="s">
        <v>867</v>
      </c>
      <c r="B95" s="15" t="str">
        <f>VLOOKUP(A95&amp;E95,Ceník!$A$2:$G$1296,3,FALSE)</f>
        <v>Geniální lišta - černá</v>
      </c>
      <c r="C95" s="23">
        <v>3</v>
      </c>
      <c r="D95" s="57" t="s">
        <v>6</v>
      </c>
      <c r="E95" s="64">
        <f>C95</f>
        <v>3</v>
      </c>
      <c r="F95" s="34" t="s">
        <v>6</v>
      </c>
      <c r="G95" s="68">
        <f>VLOOKUP(A95&amp;E95,Ceník!$A$2:$G$1296,7,FALSE)</f>
        <v>114</v>
      </c>
      <c r="H95" s="68">
        <f t="shared" si="9"/>
        <v>137.94</v>
      </c>
    </row>
    <row r="96" spans="1:8" ht="17.399999999999999" x14ac:dyDescent="0.3">
      <c r="A96" s="33" t="s">
        <v>867</v>
      </c>
      <c r="B96" s="15" t="str">
        <f>VLOOKUP(A96&amp;E96,Ceník!$A$2:$G$1296,3,FALSE)</f>
        <v>Geniální lišta - černá</v>
      </c>
      <c r="C96" s="23">
        <v>3</v>
      </c>
      <c r="D96" s="57" t="s">
        <v>6</v>
      </c>
      <c r="E96" s="64">
        <v>96</v>
      </c>
      <c r="F96" s="34" t="s">
        <v>6</v>
      </c>
      <c r="G96" s="68">
        <f>VLOOKUP(A96&amp;E96,Ceník!$A$2:$G$1296,7,FALSE)</f>
        <v>102</v>
      </c>
      <c r="H96" s="68">
        <f t="shared" si="9"/>
        <v>123.42</v>
      </c>
    </row>
    <row r="97" spans="1:8" ht="17.399999999999999" x14ac:dyDescent="0.3">
      <c r="A97" s="33" t="s">
        <v>868</v>
      </c>
      <c r="B97" s="15" t="str">
        <f>VLOOKUP(A97&amp;E97,Ceník!$A$2:$G$1296,3,FALSE)</f>
        <v>Geniální lišta - bílá</v>
      </c>
      <c r="C97" s="23">
        <v>3</v>
      </c>
      <c r="D97" s="57" t="s">
        <v>6</v>
      </c>
      <c r="E97" s="64">
        <f>C97</f>
        <v>3</v>
      </c>
      <c r="F97" s="34" t="s">
        <v>6</v>
      </c>
      <c r="G97" s="68">
        <f>VLOOKUP(A97&amp;E97,Ceník!$A$2:$G$1296,7,FALSE)</f>
        <v>114</v>
      </c>
      <c r="H97" s="68">
        <f t="shared" si="9"/>
        <v>137.94</v>
      </c>
    </row>
    <row r="98" spans="1:8" ht="17.399999999999999" x14ac:dyDescent="0.3">
      <c r="A98" s="33" t="s">
        <v>868</v>
      </c>
      <c r="B98" s="15" t="str">
        <f>VLOOKUP(A98&amp;E98,Ceník!$A$2:$G$1296,3,FALSE)</f>
        <v>Geniální lišta - bílá</v>
      </c>
      <c r="C98" s="23">
        <v>3</v>
      </c>
      <c r="D98" s="57" t="s">
        <v>6</v>
      </c>
      <c r="E98" s="64">
        <v>96</v>
      </c>
      <c r="F98" s="34" t="s">
        <v>6</v>
      </c>
      <c r="G98" s="68">
        <f>VLOOKUP(A98&amp;E98,Ceník!$A$2:$G$1296,7,FALSE)</f>
        <v>102</v>
      </c>
      <c r="H98" s="68">
        <f t="shared" si="9"/>
        <v>123.42</v>
      </c>
    </row>
    <row r="99" spans="1:8" ht="17.399999999999999" x14ac:dyDescent="0.3">
      <c r="A99" s="33" t="s">
        <v>869</v>
      </c>
      <c r="B99" s="15" t="str">
        <f>VLOOKUP(A99&amp;E99,Ceník!$A$2:$G$1296,3,FALSE)</f>
        <v>Geniální lišta - hliník</v>
      </c>
      <c r="C99" s="23">
        <v>3</v>
      </c>
      <c r="D99" s="57" t="s">
        <v>6</v>
      </c>
      <c r="E99" s="64">
        <f>C99</f>
        <v>3</v>
      </c>
      <c r="F99" s="34" t="s">
        <v>6</v>
      </c>
      <c r="G99" s="68">
        <f>VLOOKUP(A99&amp;E99,Ceník!$A$2:$G$1296,7,FALSE)</f>
        <v>114</v>
      </c>
      <c r="H99" s="68">
        <f t="shared" si="9"/>
        <v>137.94</v>
      </c>
    </row>
    <row r="100" spans="1:8" ht="17.399999999999999" x14ac:dyDescent="0.3">
      <c r="A100" s="33" t="s">
        <v>869</v>
      </c>
      <c r="B100" s="15" t="str">
        <f>VLOOKUP(A100&amp;E100,Ceník!$A$2:$G$1296,3,FALSE)</f>
        <v>Geniální lišta - hliník</v>
      </c>
      <c r="C100" s="23">
        <v>3</v>
      </c>
      <c r="D100" s="57" t="s">
        <v>6</v>
      </c>
      <c r="E100" s="64">
        <v>96</v>
      </c>
      <c r="F100" s="34" t="s">
        <v>6</v>
      </c>
      <c r="G100" s="68">
        <f>VLOOKUP(A100&amp;E100,Ceník!$A$2:$G$1296,7,FALSE)</f>
        <v>102</v>
      </c>
      <c r="H100" s="68">
        <f t="shared" si="9"/>
        <v>123.42</v>
      </c>
    </row>
    <row r="101" spans="1:8" ht="17.399999999999999" x14ac:dyDescent="0.3">
      <c r="A101" s="33" t="s">
        <v>870</v>
      </c>
      <c r="B101" s="15" t="str">
        <f>VLOOKUP(A101&amp;E101,Ceník!$A$2:$G$1296,3,FALSE)</f>
        <v>Geniální lišta - nerez</v>
      </c>
      <c r="C101" s="23">
        <v>3</v>
      </c>
      <c r="D101" s="57" t="s">
        <v>6</v>
      </c>
      <c r="E101" s="64">
        <f>C101</f>
        <v>3</v>
      </c>
      <c r="F101" s="34" t="s">
        <v>6</v>
      </c>
      <c r="G101" s="68">
        <f>VLOOKUP(A101&amp;E101,Ceník!$A$2:$G$1296,7,FALSE)</f>
        <v>114</v>
      </c>
      <c r="H101" s="68">
        <f t="shared" si="9"/>
        <v>137.94</v>
      </c>
    </row>
    <row r="102" spans="1:8" ht="17.399999999999999" x14ac:dyDescent="0.3">
      <c r="A102" s="33" t="s">
        <v>870</v>
      </c>
      <c r="B102" s="15" t="str">
        <f>VLOOKUP(A102&amp;E102,Ceník!$A$2:$G$1296,3,FALSE)</f>
        <v>Geniální lišta - nerez</v>
      </c>
      <c r="C102" s="23">
        <v>3</v>
      </c>
      <c r="D102" s="57" t="s">
        <v>6</v>
      </c>
      <c r="E102" s="64">
        <v>96</v>
      </c>
      <c r="F102" s="34" t="s">
        <v>6</v>
      </c>
      <c r="G102" s="68">
        <f>VLOOKUP(A102&amp;E102,Ceník!$A$2:$G$1296,7,FALSE)</f>
        <v>102</v>
      </c>
      <c r="H102" s="68">
        <f t="shared" si="9"/>
        <v>123.42</v>
      </c>
    </row>
    <row r="103" spans="1:8" ht="17.399999999999999" x14ac:dyDescent="0.3">
      <c r="A103" s="33" t="s">
        <v>966</v>
      </c>
      <c r="B103" s="15" t="str">
        <f>VLOOKUP(A103&amp;E103,Ceník!$A$2:$G$1296,3,FALSE)</f>
        <v>roh vnější - černý</v>
      </c>
      <c r="C103" s="23">
        <v>1</v>
      </c>
      <c r="D103" s="57" t="s">
        <v>35</v>
      </c>
      <c r="E103" s="64">
        <f>C103</f>
        <v>1</v>
      </c>
      <c r="F103" s="34" t="s">
        <v>35</v>
      </c>
      <c r="G103" s="68">
        <f>VLOOKUP(A103&amp;E103,Ceník!$A$2:$G$1296,7,FALSE)</f>
        <v>13</v>
      </c>
      <c r="H103" s="68">
        <f t="shared" si="9"/>
        <v>15.73</v>
      </c>
    </row>
    <row r="104" spans="1:8" ht="17.399999999999999" x14ac:dyDescent="0.3">
      <c r="A104" s="33" t="s">
        <v>966</v>
      </c>
      <c r="B104" s="15" t="str">
        <f>VLOOKUP(A104&amp;E104,Ceník!$A$2:$G$1296,3,FALSE)</f>
        <v>roh vnější - černý</v>
      </c>
      <c r="C104" s="23">
        <v>1</v>
      </c>
      <c r="D104" s="57" t="s">
        <v>35</v>
      </c>
      <c r="E104" s="64">
        <v>100</v>
      </c>
      <c r="F104" s="34" t="s">
        <v>35</v>
      </c>
      <c r="G104" s="68">
        <f>VLOOKUP(A104&amp;E104,Ceník!$A$2:$G$1296,7,FALSE)</f>
        <v>12</v>
      </c>
      <c r="H104" s="68">
        <f t="shared" si="9"/>
        <v>14.52</v>
      </c>
    </row>
    <row r="105" spans="1:8" ht="17.399999999999999" x14ac:dyDescent="0.3">
      <c r="A105" s="33" t="s">
        <v>968</v>
      </c>
      <c r="B105" s="15" t="str">
        <f>VLOOKUP(A105&amp;E105,Ceník!$A$2:$G$1296,3,FALSE)</f>
        <v>roh vnější - bílý</v>
      </c>
      <c r="C105" s="23">
        <v>1</v>
      </c>
      <c r="D105" s="57" t="s">
        <v>35</v>
      </c>
      <c r="E105" s="64">
        <f>C105</f>
        <v>1</v>
      </c>
      <c r="F105" s="34" t="s">
        <v>35</v>
      </c>
      <c r="G105" s="68">
        <f>VLOOKUP(A105&amp;E105,Ceník!$A$2:$G$1296,7,FALSE)</f>
        <v>13</v>
      </c>
      <c r="H105" s="68">
        <f t="shared" si="9"/>
        <v>15.73</v>
      </c>
    </row>
    <row r="106" spans="1:8" ht="17.399999999999999" x14ac:dyDescent="0.3">
      <c r="A106" s="33" t="s">
        <v>968</v>
      </c>
      <c r="B106" s="15" t="str">
        <f>VLOOKUP(A106&amp;E106,Ceník!$A$2:$G$1296,3,FALSE)</f>
        <v>roh vnější - bílý</v>
      </c>
      <c r="C106" s="23">
        <v>1</v>
      </c>
      <c r="D106" s="57" t="s">
        <v>35</v>
      </c>
      <c r="E106" s="64">
        <v>100</v>
      </c>
      <c r="F106" s="34" t="s">
        <v>35</v>
      </c>
      <c r="G106" s="68">
        <f>VLOOKUP(A106&amp;E106,Ceník!$A$2:$G$1296,7,FALSE)</f>
        <v>12</v>
      </c>
      <c r="H106" s="68">
        <f t="shared" si="9"/>
        <v>14.52</v>
      </c>
    </row>
    <row r="107" spans="1:8" ht="17.399999999999999" x14ac:dyDescent="0.3">
      <c r="A107" s="33" t="s">
        <v>970</v>
      </c>
      <c r="B107" s="15" t="str">
        <f>VLOOKUP(A107&amp;E107,Ceník!$A$2:$G$1296,3,FALSE)</f>
        <v>roh vnější - šedý</v>
      </c>
      <c r="C107" s="23">
        <v>1</v>
      </c>
      <c r="D107" s="57" t="s">
        <v>35</v>
      </c>
      <c r="E107" s="64">
        <f>C107</f>
        <v>1</v>
      </c>
      <c r="F107" s="34" t="s">
        <v>35</v>
      </c>
      <c r="G107" s="68">
        <f>VLOOKUP(A107&amp;E107,Ceník!$A$2:$G$1296,7,FALSE)</f>
        <v>13</v>
      </c>
      <c r="H107" s="68">
        <f t="shared" si="9"/>
        <v>15.73</v>
      </c>
    </row>
    <row r="108" spans="1:8" ht="17.399999999999999" x14ac:dyDescent="0.3">
      <c r="A108" s="33" t="s">
        <v>970</v>
      </c>
      <c r="B108" s="15" t="str">
        <f>VLOOKUP(A108&amp;E108,Ceník!$A$2:$G$1296,3,FALSE)</f>
        <v>roh vnější - šedý</v>
      </c>
      <c r="C108" s="23">
        <v>1</v>
      </c>
      <c r="D108" s="57" t="s">
        <v>35</v>
      </c>
      <c r="E108" s="64">
        <v>100</v>
      </c>
      <c r="F108" s="34" t="s">
        <v>35</v>
      </c>
      <c r="G108" s="68">
        <f>VLOOKUP(A108&amp;E108,Ceník!$A$2:$G$1296,7,FALSE)</f>
        <v>12</v>
      </c>
      <c r="H108" s="68">
        <f t="shared" si="9"/>
        <v>14.52</v>
      </c>
    </row>
    <row r="109" spans="1:8" ht="17.399999999999999" x14ac:dyDescent="0.3">
      <c r="A109" s="33" t="s">
        <v>972</v>
      </c>
      <c r="B109" s="15" t="str">
        <f>VLOOKUP(A109&amp;E109,Ceník!$A$2:$G$1296,3,FALSE)</f>
        <v>roh vnitřní - černý</v>
      </c>
      <c r="C109" s="23">
        <v>1</v>
      </c>
      <c r="D109" s="57" t="s">
        <v>35</v>
      </c>
      <c r="E109" s="64">
        <f>C109</f>
        <v>1</v>
      </c>
      <c r="F109" s="34" t="s">
        <v>35</v>
      </c>
      <c r="G109" s="68">
        <f>VLOOKUP(A109&amp;E109,Ceník!$A$2:$G$1296,7,FALSE)</f>
        <v>13</v>
      </c>
      <c r="H109" s="68">
        <f t="shared" si="9"/>
        <v>15.73</v>
      </c>
    </row>
    <row r="110" spans="1:8" ht="17.399999999999999" x14ac:dyDescent="0.3">
      <c r="A110" s="33" t="s">
        <v>972</v>
      </c>
      <c r="B110" s="15" t="str">
        <f>VLOOKUP(A110&amp;E110,Ceník!$A$2:$G$1296,3,FALSE)</f>
        <v>roh vnitřní - černý</v>
      </c>
      <c r="C110" s="23">
        <v>1</v>
      </c>
      <c r="D110" s="57" t="s">
        <v>35</v>
      </c>
      <c r="E110" s="64">
        <v>100</v>
      </c>
      <c r="F110" s="34" t="s">
        <v>35</v>
      </c>
      <c r="G110" s="68">
        <f>VLOOKUP(A110&amp;E110,Ceník!$A$2:$G$1296,7,FALSE)</f>
        <v>12</v>
      </c>
      <c r="H110" s="68">
        <f t="shared" si="9"/>
        <v>14.52</v>
      </c>
    </row>
    <row r="111" spans="1:8" ht="17.399999999999999" x14ac:dyDescent="0.3">
      <c r="A111" s="33" t="s">
        <v>974</v>
      </c>
      <c r="B111" s="15" t="str">
        <f>VLOOKUP(A111&amp;E111,Ceník!$A$2:$G$1296,3,FALSE)</f>
        <v>roh vnitřní - bílý</v>
      </c>
      <c r="C111" s="23">
        <v>1</v>
      </c>
      <c r="D111" s="57" t="s">
        <v>35</v>
      </c>
      <c r="E111" s="64">
        <f>C111</f>
        <v>1</v>
      </c>
      <c r="F111" s="34" t="s">
        <v>35</v>
      </c>
      <c r="G111" s="68">
        <f>VLOOKUP(A111&amp;E111,Ceník!$A$2:$G$1296,7,FALSE)</f>
        <v>13</v>
      </c>
      <c r="H111" s="68">
        <f t="shared" si="9"/>
        <v>15.73</v>
      </c>
    </row>
    <row r="112" spans="1:8" ht="17.399999999999999" x14ac:dyDescent="0.3">
      <c r="A112" s="33" t="s">
        <v>974</v>
      </c>
      <c r="B112" s="15" t="str">
        <f>VLOOKUP(A112&amp;E112,Ceník!$A$2:$G$1296,3,FALSE)</f>
        <v>roh vnitřní - bílý</v>
      </c>
      <c r="C112" s="23">
        <v>1</v>
      </c>
      <c r="D112" s="57" t="s">
        <v>35</v>
      </c>
      <c r="E112" s="64">
        <v>100</v>
      </c>
      <c r="F112" s="34" t="s">
        <v>35</v>
      </c>
      <c r="G112" s="68">
        <f>VLOOKUP(A112&amp;E112,Ceník!$A$2:$G$1296,7,FALSE)</f>
        <v>12</v>
      </c>
      <c r="H112" s="68">
        <f t="shared" si="9"/>
        <v>14.52</v>
      </c>
    </row>
    <row r="113" spans="1:8" ht="17.399999999999999" x14ac:dyDescent="0.3">
      <c r="A113" s="33" t="s">
        <v>976</v>
      </c>
      <c r="B113" s="15" t="str">
        <f>VLOOKUP(A113&amp;E113,Ceník!$A$2:$G$1296,3,FALSE)</f>
        <v>roh vnitřní - šedý</v>
      </c>
      <c r="C113" s="23">
        <v>1</v>
      </c>
      <c r="D113" s="57" t="s">
        <v>35</v>
      </c>
      <c r="E113" s="64">
        <f>C113</f>
        <v>1</v>
      </c>
      <c r="F113" s="34" t="s">
        <v>35</v>
      </c>
      <c r="G113" s="68">
        <f>VLOOKUP(A113&amp;E113,Ceník!$A$2:$G$1296,7,FALSE)</f>
        <v>13</v>
      </c>
      <c r="H113" s="68">
        <f t="shared" si="9"/>
        <v>15.73</v>
      </c>
    </row>
    <row r="114" spans="1:8" ht="17.399999999999999" x14ac:dyDescent="0.3">
      <c r="A114" s="33" t="s">
        <v>976</v>
      </c>
      <c r="B114" s="15" t="str">
        <f>VLOOKUP(A114&amp;E114,Ceník!$A$2:$G$1296,3,FALSE)</f>
        <v>roh vnitřní - šedý</v>
      </c>
      <c r="C114" s="23">
        <v>1</v>
      </c>
      <c r="D114" s="57" t="s">
        <v>35</v>
      </c>
      <c r="E114" s="64">
        <v>100</v>
      </c>
      <c r="F114" s="34" t="s">
        <v>35</v>
      </c>
      <c r="G114" s="68">
        <f>VLOOKUP(A114&amp;E114,Ceník!$A$2:$G$1296,7,FALSE)</f>
        <v>12</v>
      </c>
      <c r="H114" s="68">
        <f t="shared" si="9"/>
        <v>14.52</v>
      </c>
    </row>
    <row r="115" spans="1:8" ht="17.399999999999999" x14ac:dyDescent="0.3">
      <c r="A115" s="33" t="s">
        <v>978</v>
      </c>
      <c r="B115" s="15" t="str">
        <f>VLOOKUP(A115&amp;E115,Ceník!$A$2:$G$1296,3,FALSE)</f>
        <v>záslepka - černá</v>
      </c>
      <c r="C115" s="23">
        <v>1</v>
      </c>
      <c r="D115" s="57" t="s">
        <v>35</v>
      </c>
      <c r="E115" s="64">
        <f>C115</f>
        <v>1</v>
      </c>
      <c r="F115" s="34" t="s">
        <v>35</v>
      </c>
      <c r="G115" s="68">
        <f>VLOOKUP(A115&amp;E115,Ceník!$A$2:$G$1296,7,FALSE)</f>
        <v>13</v>
      </c>
      <c r="H115" s="68">
        <f t="shared" si="9"/>
        <v>15.73</v>
      </c>
    </row>
    <row r="116" spans="1:8" ht="17.399999999999999" x14ac:dyDescent="0.3">
      <c r="A116" s="33" t="s">
        <v>978</v>
      </c>
      <c r="B116" s="15" t="str">
        <f>VLOOKUP(A116&amp;E116,Ceník!$A$2:$G$1296,3,FALSE)</f>
        <v>záslepka - černá</v>
      </c>
      <c r="C116" s="23">
        <v>1</v>
      </c>
      <c r="D116" s="57" t="s">
        <v>35</v>
      </c>
      <c r="E116" s="64">
        <v>100</v>
      </c>
      <c r="F116" s="34" t="s">
        <v>35</v>
      </c>
      <c r="G116" s="68">
        <f>VLOOKUP(A116&amp;E116,Ceník!$A$2:$G$1296,7,FALSE)</f>
        <v>12</v>
      </c>
      <c r="H116" s="68">
        <f t="shared" si="9"/>
        <v>14.52</v>
      </c>
    </row>
    <row r="117" spans="1:8" ht="17.399999999999999" x14ac:dyDescent="0.3">
      <c r="A117" s="33" t="s">
        <v>980</v>
      </c>
      <c r="B117" s="15" t="str">
        <f>VLOOKUP(A117&amp;E117,Ceník!$A$2:$G$1296,3,FALSE)</f>
        <v>záslepka  - bílá</v>
      </c>
      <c r="C117" s="23">
        <v>1</v>
      </c>
      <c r="D117" s="57" t="s">
        <v>35</v>
      </c>
      <c r="E117" s="64">
        <f>C117</f>
        <v>1</v>
      </c>
      <c r="F117" s="34" t="s">
        <v>35</v>
      </c>
      <c r="G117" s="68">
        <f>VLOOKUP(A117&amp;E117,Ceník!$A$2:$G$1296,7,FALSE)</f>
        <v>13</v>
      </c>
      <c r="H117" s="68">
        <f t="shared" si="9"/>
        <v>15.73</v>
      </c>
    </row>
    <row r="118" spans="1:8" ht="17.399999999999999" x14ac:dyDescent="0.3">
      <c r="A118" s="33" t="s">
        <v>980</v>
      </c>
      <c r="B118" s="15" t="str">
        <f>VLOOKUP(A118&amp;E118,Ceník!$A$2:$G$1296,3,FALSE)</f>
        <v>záslepka  - bílá</v>
      </c>
      <c r="C118" s="23">
        <v>1</v>
      </c>
      <c r="D118" s="57" t="s">
        <v>35</v>
      </c>
      <c r="E118" s="64">
        <v>100</v>
      </c>
      <c r="F118" s="34" t="s">
        <v>35</v>
      </c>
      <c r="G118" s="68">
        <f>VLOOKUP(A118&amp;E118,Ceník!$A$2:$G$1296,7,FALSE)</f>
        <v>12</v>
      </c>
      <c r="H118" s="68">
        <f t="shared" si="9"/>
        <v>14.52</v>
      </c>
    </row>
    <row r="119" spans="1:8" ht="17.399999999999999" x14ac:dyDescent="0.3">
      <c r="A119" s="33" t="s">
        <v>982</v>
      </c>
      <c r="B119" s="15" t="str">
        <f>VLOOKUP(A119&amp;E119,Ceník!$A$2:$G$1296,3,FALSE)</f>
        <v>záslepka - šedá</v>
      </c>
      <c r="C119" s="23">
        <v>1</v>
      </c>
      <c r="D119" s="57" t="s">
        <v>35</v>
      </c>
      <c r="E119" s="64">
        <f>C119</f>
        <v>1</v>
      </c>
      <c r="F119" s="34" t="s">
        <v>35</v>
      </c>
      <c r="G119" s="68">
        <f>VLOOKUP(A119&amp;E119,Ceník!$A$2:$G$1296,7,FALSE)</f>
        <v>13</v>
      </c>
      <c r="H119" s="68">
        <f t="shared" si="9"/>
        <v>15.73</v>
      </c>
    </row>
    <row r="120" spans="1:8" ht="17.399999999999999" x14ac:dyDescent="0.3">
      <c r="A120" s="33" t="s">
        <v>982</v>
      </c>
      <c r="B120" s="15" t="str">
        <f>VLOOKUP(A120&amp;E120,Ceník!$A$2:$G$1296,3,FALSE)</f>
        <v>záslepka - šedá</v>
      </c>
      <c r="C120" s="23">
        <v>1</v>
      </c>
      <c r="D120" s="57" t="s">
        <v>35</v>
      </c>
      <c r="E120" s="64">
        <v>100</v>
      </c>
      <c r="F120" s="34" t="s">
        <v>35</v>
      </c>
      <c r="G120" s="68">
        <f>VLOOKUP(A120&amp;E120,Ceník!$A$2:$G$1296,7,FALSE)</f>
        <v>12</v>
      </c>
      <c r="H120" s="68">
        <f t="shared" si="9"/>
        <v>14.52</v>
      </c>
    </row>
    <row r="121" spans="1:8" ht="17.399999999999999" x14ac:dyDescent="0.3">
      <c r="A121" s="33" t="s">
        <v>984</v>
      </c>
      <c r="B121" s="15" t="str">
        <f>VLOOKUP(A121&amp;E121,Ceník!$A$2:$G$1296,3,FALSE)</f>
        <v>roh vnější - černý</v>
      </c>
      <c r="C121" s="23">
        <v>1</v>
      </c>
      <c r="D121" s="57" t="s">
        <v>35</v>
      </c>
      <c r="E121" s="64">
        <f>C121</f>
        <v>1</v>
      </c>
      <c r="F121" s="34" t="s">
        <v>35</v>
      </c>
      <c r="G121" s="68">
        <f>VLOOKUP(A121&amp;E121,Ceník!$A$2:$G$1296,7,FALSE)</f>
        <v>13</v>
      </c>
      <c r="H121" s="68">
        <f t="shared" si="9"/>
        <v>15.73</v>
      </c>
    </row>
    <row r="122" spans="1:8" ht="17.399999999999999" x14ac:dyDescent="0.3">
      <c r="A122" s="33" t="s">
        <v>984</v>
      </c>
      <c r="B122" s="15" t="str">
        <f>VLOOKUP(A122&amp;E122,Ceník!$A$2:$G$1296,3,FALSE)</f>
        <v>roh vnější - černý</v>
      </c>
      <c r="C122" s="23">
        <v>1</v>
      </c>
      <c r="D122" s="57" t="s">
        <v>35</v>
      </c>
      <c r="E122" s="64">
        <v>100</v>
      </c>
      <c r="F122" s="34" t="s">
        <v>35</v>
      </c>
      <c r="G122" s="68">
        <f>VLOOKUP(A122&amp;E122,Ceník!$A$2:$G$1296,7,FALSE)</f>
        <v>12</v>
      </c>
      <c r="H122" s="68">
        <f t="shared" si="9"/>
        <v>14.52</v>
      </c>
    </row>
    <row r="123" spans="1:8" ht="17.399999999999999" x14ac:dyDescent="0.3">
      <c r="A123" s="33" t="s">
        <v>985</v>
      </c>
      <c r="B123" s="15" t="str">
        <f>VLOOKUP(A123&amp;E123,Ceník!$A$2:$G$1296,3,FALSE)</f>
        <v>roh vnější - bílý</v>
      </c>
      <c r="C123" s="23">
        <v>1</v>
      </c>
      <c r="D123" s="57" t="s">
        <v>35</v>
      </c>
      <c r="E123" s="64">
        <f>C123</f>
        <v>1</v>
      </c>
      <c r="F123" s="34" t="s">
        <v>35</v>
      </c>
      <c r="G123" s="68">
        <f>VLOOKUP(A123&amp;E123,Ceník!$A$2:$G$1296,7,FALSE)</f>
        <v>13</v>
      </c>
      <c r="H123" s="68">
        <f t="shared" si="9"/>
        <v>15.73</v>
      </c>
    </row>
    <row r="124" spans="1:8" ht="17.399999999999999" x14ac:dyDescent="0.3">
      <c r="A124" s="33" t="s">
        <v>985</v>
      </c>
      <c r="B124" s="15" t="str">
        <f>VLOOKUP(A124&amp;E124,Ceník!$A$2:$G$1296,3,FALSE)</f>
        <v>roh vnější - bílý</v>
      </c>
      <c r="C124" s="23">
        <v>1</v>
      </c>
      <c r="D124" s="57" t="s">
        <v>35</v>
      </c>
      <c r="E124" s="64">
        <v>100</v>
      </c>
      <c r="F124" s="34" t="s">
        <v>35</v>
      </c>
      <c r="G124" s="68">
        <f>VLOOKUP(A124&amp;E124,Ceník!$A$2:$G$1296,7,FALSE)</f>
        <v>12</v>
      </c>
      <c r="H124" s="68">
        <f t="shared" si="9"/>
        <v>14.52</v>
      </c>
    </row>
    <row r="125" spans="1:8" ht="17.399999999999999" x14ac:dyDescent="0.3">
      <c r="A125" s="33" t="s">
        <v>986</v>
      </c>
      <c r="B125" s="15" t="str">
        <f>VLOOKUP(A125&amp;E125,Ceník!$A$2:$G$1296,3,FALSE)</f>
        <v>roh vnější - šedý</v>
      </c>
      <c r="C125" s="23">
        <v>1</v>
      </c>
      <c r="D125" s="57" t="s">
        <v>35</v>
      </c>
      <c r="E125" s="64">
        <f>C125</f>
        <v>1</v>
      </c>
      <c r="F125" s="34" t="s">
        <v>35</v>
      </c>
      <c r="G125" s="68">
        <f>VLOOKUP(A125&amp;E125,Ceník!$A$2:$G$1296,7,FALSE)</f>
        <v>13</v>
      </c>
      <c r="H125" s="68">
        <f t="shared" si="9"/>
        <v>15.73</v>
      </c>
    </row>
    <row r="126" spans="1:8" ht="17.399999999999999" x14ac:dyDescent="0.3">
      <c r="A126" s="33" t="s">
        <v>986</v>
      </c>
      <c r="B126" s="15" t="str">
        <f>VLOOKUP(A126&amp;E126,Ceník!$A$2:$G$1296,3,FALSE)</f>
        <v>roh vnější - šedý</v>
      </c>
      <c r="C126" s="23">
        <v>1</v>
      </c>
      <c r="D126" s="57" t="s">
        <v>35</v>
      </c>
      <c r="E126" s="64">
        <v>100</v>
      </c>
      <c r="F126" s="34" t="s">
        <v>35</v>
      </c>
      <c r="G126" s="68">
        <f>VLOOKUP(A126&amp;E126,Ceník!$A$2:$G$1296,7,FALSE)</f>
        <v>12</v>
      </c>
      <c r="H126" s="68">
        <f t="shared" si="9"/>
        <v>14.52</v>
      </c>
    </row>
    <row r="127" spans="1:8" ht="17.399999999999999" x14ac:dyDescent="0.3">
      <c r="A127" s="33" t="s">
        <v>987</v>
      </c>
      <c r="B127" s="15" t="str">
        <f>VLOOKUP(A127&amp;E127,Ceník!$A$2:$G$1296,3,FALSE)</f>
        <v>roh vnitřní - černá</v>
      </c>
      <c r="C127" s="23">
        <v>1</v>
      </c>
      <c r="D127" s="57" t="s">
        <v>35</v>
      </c>
      <c r="E127" s="64">
        <f>C127</f>
        <v>1</v>
      </c>
      <c r="F127" s="34" t="s">
        <v>35</v>
      </c>
      <c r="G127" s="68">
        <f>VLOOKUP(A127&amp;E127,Ceník!$A$2:$G$1296,7,FALSE)</f>
        <v>13</v>
      </c>
      <c r="H127" s="68">
        <f t="shared" si="9"/>
        <v>15.73</v>
      </c>
    </row>
    <row r="128" spans="1:8" ht="17.399999999999999" x14ac:dyDescent="0.3">
      <c r="A128" s="33" t="s">
        <v>987</v>
      </c>
      <c r="B128" s="15" t="str">
        <f>VLOOKUP(A128&amp;E128,Ceník!$A$2:$G$1296,3,FALSE)</f>
        <v>roh vnitřní - černá</v>
      </c>
      <c r="C128" s="23">
        <v>1</v>
      </c>
      <c r="D128" s="57" t="s">
        <v>35</v>
      </c>
      <c r="E128" s="64">
        <v>100</v>
      </c>
      <c r="F128" s="34" t="s">
        <v>35</v>
      </c>
      <c r="G128" s="68">
        <f>VLOOKUP(A128&amp;E128,Ceník!$A$2:$G$1296,7,FALSE)</f>
        <v>12</v>
      </c>
      <c r="H128" s="68">
        <f t="shared" si="9"/>
        <v>14.52</v>
      </c>
    </row>
    <row r="129" spans="1:8" ht="17.399999999999999" x14ac:dyDescent="0.3">
      <c r="A129" s="33" t="s">
        <v>989</v>
      </c>
      <c r="B129" s="15" t="str">
        <f>VLOOKUP(A129&amp;E129,Ceník!$A$2:$G$1296,3,FALSE)</f>
        <v>roh vnitřní - bílá</v>
      </c>
      <c r="C129" s="23">
        <v>1</v>
      </c>
      <c r="D129" s="57" t="s">
        <v>35</v>
      </c>
      <c r="E129" s="64">
        <f>C129</f>
        <v>1</v>
      </c>
      <c r="F129" s="34" t="s">
        <v>35</v>
      </c>
      <c r="G129" s="68">
        <f>VLOOKUP(A129&amp;E129,Ceník!$A$2:$G$1296,7,FALSE)</f>
        <v>13</v>
      </c>
      <c r="H129" s="68">
        <f t="shared" si="9"/>
        <v>15.73</v>
      </c>
    </row>
    <row r="130" spans="1:8" ht="17.399999999999999" x14ac:dyDescent="0.3">
      <c r="A130" s="33" t="s">
        <v>989</v>
      </c>
      <c r="B130" s="15" t="str">
        <f>VLOOKUP(A130&amp;E130,Ceník!$A$2:$G$1296,3,FALSE)</f>
        <v>roh vnitřní - bílá</v>
      </c>
      <c r="C130" s="23">
        <v>1</v>
      </c>
      <c r="D130" s="57" t="s">
        <v>35</v>
      </c>
      <c r="E130" s="64">
        <v>100</v>
      </c>
      <c r="F130" s="34" t="s">
        <v>35</v>
      </c>
      <c r="G130" s="68">
        <f>VLOOKUP(A130&amp;E130,Ceník!$A$2:$G$1296,7,FALSE)</f>
        <v>12</v>
      </c>
      <c r="H130" s="68">
        <f t="shared" si="9"/>
        <v>14.52</v>
      </c>
    </row>
    <row r="131" spans="1:8" ht="17.399999999999999" x14ac:dyDescent="0.3">
      <c r="A131" s="33" t="s">
        <v>991</v>
      </c>
      <c r="B131" s="15" t="str">
        <f>VLOOKUP(A131&amp;E131,Ceník!$A$2:$G$1296,3,FALSE)</f>
        <v>roh vnitřní - šedá</v>
      </c>
      <c r="C131" s="23">
        <v>1</v>
      </c>
      <c r="D131" s="57" t="s">
        <v>35</v>
      </c>
      <c r="E131" s="64">
        <f>C131</f>
        <v>1</v>
      </c>
      <c r="F131" s="34" t="s">
        <v>35</v>
      </c>
      <c r="G131" s="68">
        <f>VLOOKUP(A131&amp;E131,Ceník!$A$2:$G$1296,7,FALSE)</f>
        <v>13</v>
      </c>
      <c r="H131" s="68">
        <f t="shared" si="9"/>
        <v>15.73</v>
      </c>
    </row>
    <row r="132" spans="1:8" ht="17.399999999999999" x14ac:dyDescent="0.3">
      <c r="A132" s="33" t="s">
        <v>991</v>
      </c>
      <c r="B132" s="15" t="str">
        <f>VLOOKUP(A132&amp;E132,Ceník!$A$2:$G$1296,3,FALSE)</f>
        <v>roh vnitřní - šedá</v>
      </c>
      <c r="C132" s="23">
        <v>1</v>
      </c>
      <c r="D132" s="57" t="s">
        <v>35</v>
      </c>
      <c r="E132" s="64">
        <v>100</v>
      </c>
      <c r="F132" s="34" t="s">
        <v>35</v>
      </c>
      <c r="G132" s="68">
        <f>VLOOKUP(A132&amp;E132,Ceník!$A$2:$G$1296,7,FALSE)</f>
        <v>12</v>
      </c>
      <c r="H132" s="68">
        <f t="shared" si="9"/>
        <v>14.52</v>
      </c>
    </row>
    <row r="133" spans="1:8" ht="17.399999999999999" x14ac:dyDescent="0.3">
      <c r="A133" s="33" t="s">
        <v>993</v>
      </c>
      <c r="B133" s="15" t="str">
        <f>VLOOKUP(A133&amp;E133,Ceník!$A$2:$G$1296,3,FALSE)</f>
        <v>záslepka - černá</v>
      </c>
      <c r="C133" s="23">
        <v>1</v>
      </c>
      <c r="D133" s="57" t="s">
        <v>35</v>
      </c>
      <c r="E133" s="64">
        <f>C133</f>
        <v>1</v>
      </c>
      <c r="F133" s="34" t="s">
        <v>35</v>
      </c>
      <c r="G133" s="68">
        <f>VLOOKUP(A133&amp;E133,Ceník!$A$2:$G$1296,7,FALSE)</f>
        <v>13</v>
      </c>
      <c r="H133" s="68">
        <f t="shared" si="9"/>
        <v>15.73</v>
      </c>
    </row>
    <row r="134" spans="1:8" ht="17.399999999999999" x14ac:dyDescent="0.3">
      <c r="A134" s="33" t="s">
        <v>993</v>
      </c>
      <c r="B134" s="15" t="str">
        <f>VLOOKUP(A134&amp;E134,Ceník!$A$2:$G$1296,3,FALSE)</f>
        <v>záslepka - černá</v>
      </c>
      <c r="C134" s="23">
        <v>1</v>
      </c>
      <c r="D134" s="57" t="s">
        <v>35</v>
      </c>
      <c r="E134" s="64">
        <v>100</v>
      </c>
      <c r="F134" s="34" t="s">
        <v>35</v>
      </c>
      <c r="G134" s="68">
        <f>VLOOKUP(A134&amp;E134,Ceník!$A$2:$G$1296,7,FALSE)</f>
        <v>12</v>
      </c>
      <c r="H134" s="68">
        <f t="shared" si="9"/>
        <v>14.52</v>
      </c>
    </row>
    <row r="135" spans="1:8" ht="17.399999999999999" x14ac:dyDescent="0.3">
      <c r="A135" s="33" t="s">
        <v>994</v>
      </c>
      <c r="B135" s="15" t="str">
        <f>VLOOKUP(A135&amp;E135,Ceník!$A$2:$G$1296,3,FALSE)</f>
        <v>záslepka - bílá</v>
      </c>
      <c r="C135" s="23">
        <v>1</v>
      </c>
      <c r="D135" s="57" t="s">
        <v>35</v>
      </c>
      <c r="E135" s="64">
        <f>C135</f>
        <v>1</v>
      </c>
      <c r="F135" s="34" t="s">
        <v>35</v>
      </c>
      <c r="G135" s="68">
        <f>VLOOKUP(A135&amp;E135,Ceník!$A$2:$G$1296,7,FALSE)</f>
        <v>13</v>
      </c>
      <c r="H135" s="68">
        <f t="shared" si="9"/>
        <v>15.73</v>
      </c>
    </row>
    <row r="136" spans="1:8" ht="17.399999999999999" x14ac:dyDescent="0.3">
      <c r="A136" s="33" t="s">
        <v>994</v>
      </c>
      <c r="B136" s="15" t="str">
        <f>VLOOKUP(A136&amp;E136,Ceník!$A$2:$G$1296,3,FALSE)</f>
        <v>záslepka - bílá</v>
      </c>
      <c r="C136" s="23">
        <v>1</v>
      </c>
      <c r="D136" s="57" t="s">
        <v>35</v>
      </c>
      <c r="E136" s="64">
        <v>100</v>
      </c>
      <c r="F136" s="34" t="s">
        <v>35</v>
      </c>
      <c r="G136" s="68">
        <f>VLOOKUP(A136&amp;E136,Ceník!$A$2:$G$1296,7,FALSE)</f>
        <v>12</v>
      </c>
      <c r="H136" s="68">
        <f t="shared" ref="H136:H199" si="12">SUM(G136)*1.21</f>
        <v>14.52</v>
      </c>
    </row>
    <row r="137" spans="1:8" ht="17.399999999999999" x14ac:dyDescent="0.3">
      <c r="A137" s="33" t="s">
        <v>996</v>
      </c>
      <c r="B137" s="15" t="str">
        <f>VLOOKUP(A137&amp;E137,Ceník!$A$2:$G$1296,3,FALSE)</f>
        <v>záslepka - šedá</v>
      </c>
      <c r="C137" s="23">
        <v>1</v>
      </c>
      <c r="D137" s="57" t="s">
        <v>35</v>
      </c>
      <c r="E137" s="64">
        <f>C137</f>
        <v>1</v>
      </c>
      <c r="F137" s="34" t="s">
        <v>35</v>
      </c>
      <c r="G137" s="68">
        <f>VLOOKUP(A137&amp;E137,Ceník!$A$2:$G$1296,7,FALSE)</f>
        <v>13</v>
      </c>
      <c r="H137" s="68">
        <f t="shared" si="12"/>
        <v>15.73</v>
      </c>
    </row>
    <row r="138" spans="1:8" ht="17.399999999999999" x14ac:dyDescent="0.3">
      <c r="A138" s="33" t="s">
        <v>996</v>
      </c>
      <c r="B138" s="15" t="str">
        <f>VLOOKUP(A138&amp;E138,Ceník!$A$2:$G$1296,3,FALSE)</f>
        <v>záslepka - šedá</v>
      </c>
      <c r="C138" s="23">
        <v>1</v>
      </c>
      <c r="D138" s="57" t="s">
        <v>35</v>
      </c>
      <c r="E138" s="64">
        <v>100</v>
      </c>
      <c r="F138" s="34" t="s">
        <v>35</v>
      </c>
      <c r="G138" s="68">
        <f>VLOOKUP(A138&amp;E138,Ceník!$A$2:$G$1296,7,FALSE)</f>
        <v>12</v>
      </c>
      <c r="H138" s="68">
        <f t="shared" si="12"/>
        <v>14.52</v>
      </c>
    </row>
    <row r="139" spans="1:8" ht="17.399999999999999" x14ac:dyDescent="0.3">
      <c r="A139" s="33" t="s">
        <v>906</v>
      </c>
      <c r="B139" s="15" t="str">
        <f>VLOOKUP(A139&amp;E139,Ceník!$A$2:$G$1296,3,FALSE)</f>
        <v>Těsnící profil - černá</v>
      </c>
      <c r="C139" s="23">
        <v>3</v>
      </c>
      <c r="D139" s="57" t="s">
        <v>6</v>
      </c>
      <c r="E139" s="64">
        <f>C139</f>
        <v>3</v>
      </c>
      <c r="F139" s="34" t="s">
        <v>6</v>
      </c>
      <c r="G139" s="68">
        <f>VLOOKUP(A139&amp;E139,Ceník!$A$2:$G$1296,7,FALSE)</f>
        <v>67</v>
      </c>
      <c r="H139" s="68">
        <f t="shared" si="12"/>
        <v>81.069999999999993</v>
      </c>
    </row>
    <row r="140" spans="1:8" ht="17.399999999999999" x14ac:dyDescent="0.3">
      <c r="A140" s="33" t="s">
        <v>906</v>
      </c>
      <c r="B140" s="15" t="str">
        <f>VLOOKUP(A140&amp;E140,Ceník!$A$2:$G$1296,3,FALSE)</f>
        <v>Těsnící profil - černá</v>
      </c>
      <c r="C140" s="23">
        <v>3</v>
      </c>
      <c r="D140" s="57" t="s">
        <v>6</v>
      </c>
      <c r="E140" s="64">
        <v>75</v>
      </c>
      <c r="F140" s="34" t="s">
        <v>6</v>
      </c>
      <c r="G140" s="68">
        <f>VLOOKUP(A140&amp;E140,Ceník!$A$2:$G$1296,7,FALSE)</f>
        <v>65</v>
      </c>
      <c r="H140" s="68">
        <f t="shared" si="12"/>
        <v>78.649999999999991</v>
      </c>
    </row>
    <row r="141" spans="1:8" ht="17.399999999999999" x14ac:dyDescent="0.3">
      <c r="A141" s="33" t="s">
        <v>908</v>
      </c>
      <c r="B141" s="15" t="str">
        <f>VLOOKUP(A141&amp;E141,Ceník!$A$2:$G$1296,3,FALSE)</f>
        <v>Těsnící profil - bílá</v>
      </c>
      <c r="C141" s="23">
        <v>3</v>
      </c>
      <c r="D141" s="57" t="s">
        <v>6</v>
      </c>
      <c r="E141" s="64">
        <f>C141</f>
        <v>3</v>
      </c>
      <c r="F141" s="34" t="s">
        <v>6</v>
      </c>
      <c r="G141" s="68">
        <f>VLOOKUP(A141&amp;E141,Ceník!$A$2:$G$1296,7,FALSE)</f>
        <v>67</v>
      </c>
      <c r="H141" s="68">
        <f t="shared" si="12"/>
        <v>81.069999999999993</v>
      </c>
    </row>
    <row r="142" spans="1:8" ht="17.399999999999999" x14ac:dyDescent="0.3">
      <c r="A142" s="33" t="s">
        <v>908</v>
      </c>
      <c r="B142" s="15" t="str">
        <f>VLOOKUP(A142&amp;E142,Ceník!$A$2:$G$1296,3,FALSE)</f>
        <v>Těsnící profil - bílá</v>
      </c>
      <c r="C142" s="23">
        <v>3</v>
      </c>
      <c r="D142" s="57" t="s">
        <v>6</v>
      </c>
      <c r="E142" s="64">
        <v>75</v>
      </c>
      <c r="F142" s="34" t="s">
        <v>6</v>
      </c>
      <c r="G142" s="68">
        <f>VLOOKUP(A142&amp;E142,Ceník!$A$2:$G$1296,7,FALSE)</f>
        <v>65</v>
      </c>
      <c r="H142" s="68">
        <f t="shared" si="12"/>
        <v>78.649999999999991</v>
      </c>
    </row>
    <row r="143" spans="1:8" ht="17.399999999999999" x14ac:dyDescent="0.3">
      <c r="A143" s="33" t="s">
        <v>910</v>
      </c>
      <c r="B143" s="15" t="str">
        <f>VLOOKUP(A143&amp;E143,Ceník!$A$2:$G$1296,3,FALSE)</f>
        <v>Těsnící profil - hliník</v>
      </c>
      <c r="C143" s="23">
        <v>3</v>
      </c>
      <c r="D143" s="57" t="s">
        <v>6</v>
      </c>
      <c r="E143" s="64">
        <f>C143</f>
        <v>3</v>
      </c>
      <c r="F143" s="34" t="s">
        <v>6</v>
      </c>
      <c r="G143" s="68">
        <f>VLOOKUP(A143&amp;E143,Ceník!$A$2:$G$1296,7,FALSE)</f>
        <v>83</v>
      </c>
      <c r="H143" s="68">
        <f t="shared" si="12"/>
        <v>100.42999999999999</v>
      </c>
    </row>
    <row r="144" spans="1:8" ht="17.399999999999999" x14ac:dyDescent="0.3">
      <c r="A144" s="33" t="s">
        <v>910</v>
      </c>
      <c r="B144" s="15" t="str">
        <f>VLOOKUP(A144&amp;E144,Ceník!$A$2:$G$1296,3,FALSE)</f>
        <v>Těsnící profil - hliník</v>
      </c>
      <c r="C144" s="23">
        <v>3</v>
      </c>
      <c r="D144" s="57" t="s">
        <v>6</v>
      </c>
      <c r="E144" s="64">
        <v>75</v>
      </c>
      <c r="F144" s="34" t="s">
        <v>6</v>
      </c>
      <c r="G144" s="68">
        <f>VLOOKUP(A144&amp;E144,Ceník!$A$2:$G$1296,7,FALSE)</f>
        <v>80</v>
      </c>
      <c r="H144" s="68">
        <f t="shared" si="12"/>
        <v>96.8</v>
      </c>
    </row>
    <row r="145" spans="1:8" ht="17.399999999999999" x14ac:dyDescent="0.3">
      <c r="A145" s="33" t="s">
        <v>912</v>
      </c>
      <c r="B145" s="15" t="str">
        <f>VLOOKUP(A145&amp;E145,Ceník!$A$2:$G$1296,3,FALSE)</f>
        <v>Těsnící profil - nerez</v>
      </c>
      <c r="C145" s="23">
        <v>3</v>
      </c>
      <c r="D145" s="57" t="s">
        <v>6</v>
      </c>
      <c r="E145" s="64">
        <f>C145</f>
        <v>3</v>
      </c>
      <c r="F145" s="34" t="s">
        <v>6</v>
      </c>
      <c r="G145" s="68">
        <f>VLOOKUP(A145&amp;E145,Ceník!$A$2:$G$1296,7,FALSE)</f>
        <v>83</v>
      </c>
      <c r="H145" s="68">
        <f t="shared" si="12"/>
        <v>100.42999999999999</v>
      </c>
    </row>
    <row r="146" spans="1:8" ht="17.399999999999999" x14ac:dyDescent="0.3">
      <c r="A146" s="33" t="s">
        <v>912</v>
      </c>
      <c r="B146" s="15" t="str">
        <f>VLOOKUP(A146&amp;E146,Ceník!$A$2:$G$1296,3,FALSE)</f>
        <v>Těsnící profil - nerez</v>
      </c>
      <c r="C146" s="23">
        <v>3</v>
      </c>
      <c r="D146" s="57" t="s">
        <v>6</v>
      </c>
      <c r="E146" s="64">
        <v>75</v>
      </c>
      <c r="F146" s="34" t="s">
        <v>6</v>
      </c>
      <c r="G146" s="68">
        <f>VLOOKUP(A146&amp;E146,Ceník!$A$2:$G$1296,7,FALSE)</f>
        <v>80</v>
      </c>
      <c r="H146" s="68">
        <f t="shared" si="12"/>
        <v>96.8</v>
      </c>
    </row>
    <row r="147" spans="1:8" ht="17.399999999999999" x14ac:dyDescent="0.3">
      <c r="A147" s="33" t="s">
        <v>914</v>
      </c>
      <c r="B147" s="15" t="str">
        <f>VLOOKUP(A147&amp;E147,Ceník!$A$2:$G$1296,3,FALSE)</f>
        <v>Těsnící profil - třešeň</v>
      </c>
      <c r="C147" s="23">
        <v>3</v>
      </c>
      <c r="D147" s="57" t="s">
        <v>6</v>
      </c>
      <c r="E147" s="64">
        <f>C147</f>
        <v>3</v>
      </c>
      <c r="F147" s="34" t="s">
        <v>6</v>
      </c>
      <c r="G147" s="68">
        <f>VLOOKUP(A147&amp;E147,Ceník!$A$2:$G$1296,7,FALSE)</f>
        <v>83</v>
      </c>
      <c r="H147" s="68">
        <f t="shared" si="12"/>
        <v>100.42999999999999</v>
      </c>
    </row>
    <row r="148" spans="1:8" ht="17.399999999999999" x14ac:dyDescent="0.3">
      <c r="A148" s="33" t="s">
        <v>914</v>
      </c>
      <c r="B148" s="15" t="str">
        <f>VLOOKUP(A148&amp;E148,Ceník!$A$2:$G$1296,3,FALSE)</f>
        <v>Těsnící profil - třešeň</v>
      </c>
      <c r="C148" s="23">
        <v>3</v>
      </c>
      <c r="D148" s="57" t="s">
        <v>6</v>
      </c>
      <c r="E148" s="64">
        <v>75</v>
      </c>
      <c r="F148" s="34" t="s">
        <v>6</v>
      </c>
      <c r="G148" s="68">
        <f>VLOOKUP(A148&amp;E148,Ceník!$A$2:$G$1296,7,FALSE)</f>
        <v>80</v>
      </c>
      <c r="H148" s="68">
        <f t="shared" si="12"/>
        <v>96.8</v>
      </c>
    </row>
    <row r="149" spans="1:8" ht="17.399999999999999" x14ac:dyDescent="0.3">
      <c r="A149" s="33" t="s">
        <v>916</v>
      </c>
      <c r="B149" s="15" t="str">
        <f>VLOOKUP(A149&amp;E149,Ceník!$A$2:$G$1296,3,FALSE)</f>
        <v>Těsnící profil - buk</v>
      </c>
      <c r="C149" s="23">
        <v>3</v>
      </c>
      <c r="D149" s="57" t="s">
        <v>6</v>
      </c>
      <c r="E149" s="64">
        <f>C149</f>
        <v>3</v>
      </c>
      <c r="F149" s="34" t="s">
        <v>6</v>
      </c>
      <c r="G149" s="68">
        <f>VLOOKUP(A149&amp;E149,Ceník!$A$2:$G$1296,7,FALSE)</f>
        <v>83</v>
      </c>
      <c r="H149" s="68">
        <f t="shared" si="12"/>
        <v>100.42999999999999</v>
      </c>
    </row>
    <row r="150" spans="1:8" ht="17.399999999999999" x14ac:dyDescent="0.3">
      <c r="A150" s="33" t="s">
        <v>916</v>
      </c>
      <c r="B150" s="15" t="str">
        <f>VLOOKUP(A150&amp;E150,Ceník!$A$2:$G$1296,3,FALSE)</f>
        <v>Těsnící profil - buk</v>
      </c>
      <c r="C150" s="23">
        <v>3</v>
      </c>
      <c r="D150" s="57" t="s">
        <v>6</v>
      </c>
      <c r="E150" s="64">
        <v>75</v>
      </c>
      <c r="F150" s="34" t="s">
        <v>6</v>
      </c>
      <c r="G150" s="68">
        <f>VLOOKUP(A150&amp;E150,Ceník!$A$2:$G$1296,7,FALSE)</f>
        <v>80</v>
      </c>
      <c r="H150" s="68">
        <f t="shared" si="12"/>
        <v>96.8</v>
      </c>
    </row>
    <row r="151" spans="1:8" ht="17.399999999999999" x14ac:dyDescent="0.3">
      <c r="A151" s="33" t="s">
        <v>918</v>
      </c>
      <c r="B151" s="15" t="str">
        <f>VLOOKUP(A151&amp;E151,Ceník!$A$2:$G$1296,3,FALSE)</f>
        <v>Těsnící profil - olše</v>
      </c>
      <c r="C151" s="23">
        <v>3</v>
      </c>
      <c r="D151" s="57" t="s">
        <v>6</v>
      </c>
      <c r="E151" s="64">
        <f>C151</f>
        <v>3</v>
      </c>
      <c r="F151" s="34" t="s">
        <v>6</v>
      </c>
      <c r="G151" s="68">
        <f>VLOOKUP(A151&amp;E151,Ceník!$A$2:$G$1296,7,FALSE)</f>
        <v>83</v>
      </c>
      <c r="H151" s="68">
        <f t="shared" si="12"/>
        <v>100.42999999999999</v>
      </c>
    </row>
    <row r="152" spans="1:8" ht="17.399999999999999" x14ac:dyDescent="0.3">
      <c r="A152" s="33" t="s">
        <v>918</v>
      </c>
      <c r="B152" s="15" t="str">
        <f>VLOOKUP(A152&amp;E152,Ceník!$A$2:$G$1296,3,FALSE)</f>
        <v>Těsnící profil - olše</v>
      </c>
      <c r="C152" s="23">
        <v>3</v>
      </c>
      <c r="D152" s="57" t="s">
        <v>6</v>
      </c>
      <c r="E152" s="64">
        <v>75</v>
      </c>
      <c r="F152" s="34" t="s">
        <v>6</v>
      </c>
      <c r="G152" s="68">
        <f>VLOOKUP(A152&amp;E152,Ceník!$A$2:$G$1296,7,FALSE)</f>
        <v>80</v>
      </c>
      <c r="H152" s="68">
        <f t="shared" si="12"/>
        <v>96.8</v>
      </c>
    </row>
    <row r="153" spans="1:8" ht="17.399999999999999" x14ac:dyDescent="0.3">
      <c r="A153" s="33" t="s">
        <v>1066</v>
      </c>
      <c r="B153" s="15" t="str">
        <f>VLOOKUP(A153&amp;E153,Ceník!$A$2:$G$1296,3,FALSE)</f>
        <v>roh vnější - černá</v>
      </c>
      <c r="C153" s="23">
        <v>1</v>
      </c>
      <c r="D153" s="57" t="s">
        <v>35</v>
      </c>
      <c r="E153" s="64">
        <f t="shared" ref="E153" si="13">C153</f>
        <v>1</v>
      </c>
      <c r="F153" s="34" t="s">
        <v>35</v>
      </c>
      <c r="G153" s="68">
        <f>VLOOKUP(A153&amp;E153,Ceník!$A$2:$G$1296,7,FALSE)</f>
        <v>10</v>
      </c>
      <c r="H153" s="68">
        <f t="shared" si="12"/>
        <v>12.1</v>
      </c>
    </row>
    <row r="154" spans="1:8" ht="17.399999999999999" x14ac:dyDescent="0.3">
      <c r="A154" s="33" t="s">
        <v>1066</v>
      </c>
      <c r="B154" s="15" t="str">
        <f>VLOOKUP(A154&amp;E154,Ceník!$A$2:$G$1296,3,FALSE)</f>
        <v>roh vnější - černá</v>
      </c>
      <c r="C154" s="23">
        <v>1</v>
      </c>
      <c r="D154" s="57" t="s">
        <v>35</v>
      </c>
      <c r="E154" s="64">
        <v>100</v>
      </c>
      <c r="F154" s="34" t="s">
        <v>35</v>
      </c>
      <c r="G154" s="68">
        <f>VLOOKUP(A154&amp;E154,Ceník!$A$2:$G$1296,7,FALSE)</f>
        <v>8</v>
      </c>
      <c r="H154" s="68">
        <f t="shared" si="12"/>
        <v>9.68</v>
      </c>
    </row>
    <row r="155" spans="1:8" ht="17.399999999999999" x14ac:dyDescent="0.3">
      <c r="A155" s="33" t="s">
        <v>1068</v>
      </c>
      <c r="B155" s="15" t="str">
        <f>VLOOKUP(A155&amp;E155,Ceník!$A$2:$G$1296,3,FALSE)</f>
        <v>roh vnější - bílá</v>
      </c>
      <c r="C155" s="23">
        <v>1</v>
      </c>
      <c r="D155" s="57" t="s">
        <v>35</v>
      </c>
      <c r="E155" s="64">
        <f>C155</f>
        <v>1</v>
      </c>
      <c r="F155" s="34" t="s">
        <v>35</v>
      </c>
      <c r="G155" s="68">
        <f>VLOOKUP(A155&amp;E155,Ceník!$A$2:$G$1296,7,FALSE)</f>
        <v>10</v>
      </c>
      <c r="H155" s="68">
        <f t="shared" si="12"/>
        <v>12.1</v>
      </c>
    </row>
    <row r="156" spans="1:8" ht="17.399999999999999" x14ac:dyDescent="0.3">
      <c r="A156" s="33" t="s">
        <v>1068</v>
      </c>
      <c r="B156" s="15" t="str">
        <f>VLOOKUP(A156&amp;E156,Ceník!$A$2:$G$1296,3,FALSE)</f>
        <v>roh vnější - bílá</v>
      </c>
      <c r="C156" s="23">
        <v>1</v>
      </c>
      <c r="D156" s="57" t="s">
        <v>35</v>
      </c>
      <c r="E156" s="64">
        <v>100</v>
      </c>
      <c r="F156" s="34" t="s">
        <v>35</v>
      </c>
      <c r="G156" s="68">
        <f>VLOOKUP(A156&amp;E156,Ceník!$A$2:$G$1296,7,FALSE)</f>
        <v>8</v>
      </c>
      <c r="H156" s="68">
        <f t="shared" si="12"/>
        <v>9.68</v>
      </c>
    </row>
    <row r="157" spans="1:8" ht="17.399999999999999" x14ac:dyDescent="0.3">
      <c r="A157" s="33" t="s">
        <v>1070</v>
      </c>
      <c r="B157" s="15" t="str">
        <f>VLOOKUP(A157&amp;E157,Ceník!$A$2:$G$1296,3,FALSE)</f>
        <v>roh vnější - stříbrná</v>
      </c>
      <c r="C157" s="23">
        <v>1</v>
      </c>
      <c r="D157" s="57" t="s">
        <v>35</v>
      </c>
      <c r="E157" s="64">
        <f>C157</f>
        <v>1</v>
      </c>
      <c r="F157" s="34" t="s">
        <v>35</v>
      </c>
      <c r="G157" s="68">
        <f>VLOOKUP(A157&amp;E157,Ceník!$A$2:$G$1296,7,FALSE)</f>
        <v>10</v>
      </c>
      <c r="H157" s="68">
        <f t="shared" si="12"/>
        <v>12.1</v>
      </c>
    </row>
    <row r="158" spans="1:8" ht="17.399999999999999" x14ac:dyDescent="0.3">
      <c r="A158" s="33" t="s">
        <v>1070</v>
      </c>
      <c r="B158" s="15" t="str">
        <f>VLOOKUP(A158&amp;E158,Ceník!$A$2:$G$1296,3,FALSE)</f>
        <v>roh vnější - stříbrná</v>
      </c>
      <c r="C158" s="23">
        <v>1</v>
      </c>
      <c r="D158" s="57" t="s">
        <v>35</v>
      </c>
      <c r="E158" s="64">
        <v>100</v>
      </c>
      <c r="F158" s="34" t="s">
        <v>35</v>
      </c>
      <c r="G158" s="68">
        <f>VLOOKUP(A158&amp;E158,Ceník!$A$2:$G$1296,7,FALSE)</f>
        <v>8</v>
      </c>
      <c r="H158" s="68">
        <f t="shared" si="12"/>
        <v>9.68</v>
      </c>
    </row>
    <row r="159" spans="1:8" ht="17.399999999999999" x14ac:dyDescent="0.3">
      <c r="A159" s="33" t="s">
        <v>1072</v>
      </c>
      <c r="B159" s="15" t="str">
        <f>VLOOKUP(A159&amp;E159,Ceník!$A$2:$G$1296,3,FALSE)</f>
        <v>roh vnější - třešeň</v>
      </c>
      <c r="C159" s="23">
        <v>1</v>
      </c>
      <c r="D159" s="57" t="s">
        <v>35</v>
      </c>
      <c r="E159" s="64">
        <f>C159</f>
        <v>1</v>
      </c>
      <c r="F159" s="34" t="s">
        <v>35</v>
      </c>
      <c r="G159" s="68">
        <f>VLOOKUP(A159&amp;E159,Ceník!$A$2:$G$1296,7,FALSE)</f>
        <v>10</v>
      </c>
      <c r="H159" s="68">
        <f t="shared" si="12"/>
        <v>12.1</v>
      </c>
    </row>
    <row r="160" spans="1:8" ht="17.399999999999999" x14ac:dyDescent="0.3">
      <c r="A160" s="33" t="s">
        <v>1072</v>
      </c>
      <c r="B160" s="15" t="str">
        <f>VLOOKUP(A160&amp;E160,Ceník!$A$2:$G$1296,3,FALSE)</f>
        <v>roh vnější - třešeň</v>
      </c>
      <c r="C160" s="23">
        <v>1</v>
      </c>
      <c r="D160" s="57" t="s">
        <v>35</v>
      </c>
      <c r="E160" s="64">
        <v>100</v>
      </c>
      <c r="F160" s="34" t="s">
        <v>35</v>
      </c>
      <c r="G160" s="68">
        <f>VLOOKUP(A160&amp;E160,Ceník!$A$2:$G$1296,7,FALSE)</f>
        <v>8</v>
      </c>
      <c r="H160" s="68">
        <f t="shared" si="12"/>
        <v>9.68</v>
      </c>
    </row>
    <row r="161" spans="1:8" ht="17.399999999999999" x14ac:dyDescent="0.3">
      <c r="A161" s="33" t="s">
        <v>2997</v>
      </c>
      <c r="B161" s="15" t="str">
        <f>VLOOKUP(A161&amp;E161,Ceník!$A$2:$G$1296,3,FALSE)</f>
        <v>roh vnější -  béžová (buk, olše)</v>
      </c>
      <c r="C161" s="23">
        <v>1</v>
      </c>
      <c r="D161" s="57" t="s">
        <v>35</v>
      </c>
      <c r="E161" s="64">
        <f>C161</f>
        <v>1</v>
      </c>
      <c r="F161" s="34" t="s">
        <v>35</v>
      </c>
      <c r="G161" s="68">
        <f>VLOOKUP(A161&amp;E161,Ceník!$A$2:$G$1296,7,FALSE)</f>
        <v>10</v>
      </c>
      <c r="H161" s="68">
        <f t="shared" si="12"/>
        <v>12.1</v>
      </c>
    </row>
    <row r="162" spans="1:8" ht="17.399999999999999" x14ac:dyDescent="0.3">
      <c r="A162" s="33" t="s">
        <v>2997</v>
      </c>
      <c r="B162" s="15" t="str">
        <f>VLOOKUP(A162&amp;E162,Ceník!$A$2:$G$1296,3,FALSE)</f>
        <v>roh vnější -  béžová (buk, olše)</v>
      </c>
      <c r="C162" s="23">
        <v>1</v>
      </c>
      <c r="D162" s="57" t="s">
        <v>35</v>
      </c>
      <c r="E162" s="64">
        <v>100</v>
      </c>
      <c r="F162" s="34" t="s">
        <v>35</v>
      </c>
      <c r="G162" s="68">
        <f>VLOOKUP(A162&amp;E162,Ceník!$A$2:$G$1296,7,FALSE)</f>
        <v>8</v>
      </c>
      <c r="H162" s="68">
        <f t="shared" si="12"/>
        <v>9.68</v>
      </c>
    </row>
    <row r="163" spans="1:8" ht="17.399999999999999" x14ac:dyDescent="0.3">
      <c r="A163" s="33" t="s">
        <v>1078</v>
      </c>
      <c r="B163" s="15" t="str">
        <f>VLOOKUP(A163&amp;E163,Ceník!$A$2:$G$1296,3,FALSE)</f>
        <v>roh vnitřní - černý</v>
      </c>
      <c r="C163" s="23">
        <v>1</v>
      </c>
      <c r="D163" s="57" t="s">
        <v>35</v>
      </c>
      <c r="E163" s="64">
        <f>C163</f>
        <v>1</v>
      </c>
      <c r="F163" s="34" t="s">
        <v>35</v>
      </c>
      <c r="G163" s="68">
        <f>VLOOKUP(A163&amp;E163,Ceník!$A$2:$G$1296,7,FALSE)</f>
        <v>10</v>
      </c>
      <c r="H163" s="68">
        <f t="shared" si="12"/>
        <v>12.1</v>
      </c>
    </row>
    <row r="164" spans="1:8" ht="17.399999999999999" x14ac:dyDescent="0.3">
      <c r="A164" s="33" t="s">
        <v>1078</v>
      </c>
      <c r="B164" s="15" t="str">
        <f>VLOOKUP(A164&amp;E164,Ceník!$A$2:$G$1296,3,FALSE)</f>
        <v>roh vnitřní - černý</v>
      </c>
      <c r="C164" s="23">
        <v>1</v>
      </c>
      <c r="D164" s="57" t="s">
        <v>35</v>
      </c>
      <c r="E164" s="64">
        <v>100</v>
      </c>
      <c r="F164" s="34" t="s">
        <v>35</v>
      </c>
      <c r="G164" s="68">
        <f>VLOOKUP(A164&amp;E164,Ceník!$A$2:$G$1296,7,FALSE)</f>
        <v>8</v>
      </c>
      <c r="H164" s="68">
        <f t="shared" si="12"/>
        <v>9.68</v>
      </c>
    </row>
    <row r="165" spans="1:8" ht="17.399999999999999" x14ac:dyDescent="0.3">
      <c r="A165" s="33" t="s">
        <v>1079</v>
      </c>
      <c r="B165" s="15" t="str">
        <f>VLOOKUP(A165&amp;E165,Ceník!$A$2:$G$1296,3,FALSE)</f>
        <v>roh vnitřní - bílá</v>
      </c>
      <c r="C165" s="23">
        <v>1</v>
      </c>
      <c r="D165" s="57" t="s">
        <v>35</v>
      </c>
      <c r="E165" s="64">
        <f>C165</f>
        <v>1</v>
      </c>
      <c r="F165" s="34" t="s">
        <v>35</v>
      </c>
      <c r="G165" s="68">
        <f>VLOOKUP(A165&amp;E165,Ceník!$A$2:$G$1296,7,FALSE)</f>
        <v>10</v>
      </c>
      <c r="H165" s="68">
        <f t="shared" si="12"/>
        <v>12.1</v>
      </c>
    </row>
    <row r="166" spans="1:8" ht="17.399999999999999" x14ac:dyDescent="0.3">
      <c r="A166" s="33" t="s">
        <v>1079</v>
      </c>
      <c r="B166" s="15" t="str">
        <f>VLOOKUP(A166&amp;E166,Ceník!$A$2:$G$1296,3,FALSE)</f>
        <v>roh vnitřní - bílá</v>
      </c>
      <c r="C166" s="23">
        <v>1</v>
      </c>
      <c r="D166" s="57" t="s">
        <v>35</v>
      </c>
      <c r="E166" s="64">
        <v>100</v>
      </c>
      <c r="F166" s="34" t="s">
        <v>35</v>
      </c>
      <c r="G166" s="68">
        <f>VLOOKUP(A166&amp;E166,Ceník!$A$2:$G$1296,7,FALSE)</f>
        <v>8</v>
      </c>
      <c r="H166" s="68">
        <f t="shared" si="12"/>
        <v>9.68</v>
      </c>
    </row>
    <row r="167" spans="1:8" ht="17.399999999999999" x14ac:dyDescent="0.3">
      <c r="A167" s="33" t="s">
        <v>1080</v>
      </c>
      <c r="B167" s="15" t="str">
        <f>VLOOKUP(A167&amp;E167,Ceník!$A$2:$G$1296,3,FALSE)</f>
        <v>roh vnitřní - stříbrná</v>
      </c>
      <c r="C167" s="23">
        <v>1</v>
      </c>
      <c r="D167" s="57" t="s">
        <v>35</v>
      </c>
      <c r="E167" s="64">
        <f>C167</f>
        <v>1</v>
      </c>
      <c r="F167" s="34" t="s">
        <v>35</v>
      </c>
      <c r="G167" s="68">
        <f>VLOOKUP(A167&amp;E167,Ceník!$A$2:$G$1296,7,FALSE)</f>
        <v>10</v>
      </c>
      <c r="H167" s="68">
        <f t="shared" si="12"/>
        <v>12.1</v>
      </c>
    </row>
    <row r="168" spans="1:8" ht="17.399999999999999" x14ac:dyDescent="0.3">
      <c r="A168" s="33" t="s">
        <v>1080</v>
      </c>
      <c r="B168" s="15" t="str">
        <f>VLOOKUP(A168&amp;E168,Ceník!$A$2:$G$1296,3,FALSE)</f>
        <v>roh vnitřní - stříbrná</v>
      </c>
      <c r="C168" s="23">
        <v>1</v>
      </c>
      <c r="D168" s="57" t="s">
        <v>35</v>
      </c>
      <c r="E168" s="64">
        <v>100</v>
      </c>
      <c r="F168" s="34" t="s">
        <v>35</v>
      </c>
      <c r="G168" s="68">
        <f>VLOOKUP(A168&amp;E168,Ceník!$A$2:$G$1296,7,FALSE)</f>
        <v>8</v>
      </c>
      <c r="H168" s="68">
        <f t="shared" si="12"/>
        <v>9.68</v>
      </c>
    </row>
    <row r="169" spans="1:8" ht="17.399999999999999" x14ac:dyDescent="0.3">
      <c r="A169" s="33" t="s">
        <v>1082</v>
      </c>
      <c r="B169" s="15" t="str">
        <f>VLOOKUP(A169&amp;E169,Ceník!$A$2:$G$1296,3,FALSE)</f>
        <v>roh vnitřní - třešeň</v>
      </c>
      <c r="C169" s="23">
        <v>1</v>
      </c>
      <c r="D169" s="57" t="s">
        <v>35</v>
      </c>
      <c r="E169" s="64">
        <f>C169</f>
        <v>1</v>
      </c>
      <c r="F169" s="34" t="s">
        <v>35</v>
      </c>
      <c r="G169" s="68">
        <f>VLOOKUP(A169&amp;E169,Ceník!$A$2:$G$1296,7,FALSE)</f>
        <v>10</v>
      </c>
      <c r="H169" s="68">
        <f t="shared" si="12"/>
        <v>12.1</v>
      </c>
    </row>
    <row r="170" spans="1:8" ht="17.399999999999999" x14ac:dyDescent="0.3">
      <c r="A170" s="33" t="s">
        <v>1082</v>
      </c>
      <c r="B170" s="15" t="str">
        <f>VLOOKUP(A170&amp;E170,Ceník!$A$2:$G$1296,3,FALSE)</f>
        <v>roh vnitřní - třešeň</v>
      </c>
      <c r="C170" s="23">
        <v>1</v>
      </c>
      <c r="D170" s="57" t="s">
        <v>35</v>
      </c>
      <c r="E170" s="64">
        <v>100</v>
      </c>
      <c r="F170" s="34" t="s">
        <v>35</v>
      </c>
      <c r="G170" s="68">
        <f>VLOOKUP(A170&amp;E170,Ceník!$A$2:$G$1296,7,FALSE)</f>
        <v>8</v>
      </c>
      <c r="H170" s="68">
        <f t="shared" si="12"/>
        <v>9.68</v>
      </c>
    </row>
    <row r="171" spans="1:8" ht="17.399999999999999" x14ac:dyDescent="0.3">
      <c r="A171" s="33" t="s">
        <v>2996</v>
      </c>
      <c r="B171" s="15" t="str">
        <f>VLOOKUP(A171&amp;E171,Ceník!$A$2:$G$1296,3,FALSE)</f>
        <v>roh vnitřní -  béžová (buk, olše)</v>
      </c>
      <c r="C171" s="23">
        <v>1</v>
      </c>
      <c r="D171" s="57" t="s">
        <v>35</v>
      </c>
      <c r="E171" s="64">
        <f>C171</f>
        <v>1</v>
      </c>
      <c r="F171" s="34" t="s">
        <v>35</v>
      </c>
      <c r="G171" s="68">
        <f>VLOOKUP(A171&amp;E171,Ceník!$A$2:$G$1296,7,FALSE)</f>
        <v>10</v>
      </c>
      <c r="H171" s="68">
        <f t="shared" si="12"/>
        <v>12.1</v>
      </c>
    </row>
    <row r="172" spans="1:8" ht="17.399999999999999" x14ac:dyDescent="0.3">
      <c r="A172" s="33" t="s">
        <v>2996</v>
      </c>
      <c r="B172" s="15" t="str">
        <f>VLOOKUP(A172&amp;E172,Ceník!$A$2:$G$1296,3,FALSE)</f>
        <v>roh vnitřní -  béžová (buk, olše)</v>
      </c>
      <c r="C172" s="23">
        <v>1</v>
      </c>
      <c r="D172" s="57" t="s">
        <v>35</v>
      </c>
      <c r="E172" s="64">
        <v>100</v>
      </c>
      <c r="F172" s="34" t="s">
        <v>35</v>
      </c>
      <c r="G172" s="68">
        <f>VLOOKUP(A172&amp;E172,Ceník!$A$2:$G$1296,7,FALSE)</f>
        <v>8</v>
      </c>
      <c r="H172" s="68">
        <f t="shared" si="12"/>
        <v>9.68</v>
      </c>
    </row>
    <row r="173" spans="1:8" ht="17.399999999999999" x14ac:dyDescent="0.3">
      <c r="A173" s="33" t="s">
        <v>1088</v>
      </c>
      <c r="B173" s="15" t="str">
        <f>VLOOKUP(A173&amp;E173,Ceník!$A$2:$G$1296,3,FALSE)</f>
        <v>záslepka - černá</v>
      </c>
      <c r="C173" s="23">
        <v>1</v>
      </c>
      <c r="D173" s="57" t="s">
        <v>35</v>
      </c>
      <c r="E173" s="64">
        <f>C173</f>
        <v>1</v>
      </c>
      <c r="F173" s="34" t="s">
        <v>35</v>
      </c>
      <c r="G173" s="68">
        <f>VLOOKUP(A173&amp;E173,Ceník!$A$2:$G$1296,7,FALSE)</f>
        <v>10</v>
      </c>
      <c r="H173" s="68">
        <f t="shared" si="12"/>
        <v>12.1</v>
      </c>
    </row>
    <row r="174" spans="1:8" ht="17.399999999999999" x14ac:dyDescent="0.3">
      <c r="A174" s="33" t="s">
        <v>1088</v>
      </c>
      <c r="B174" s="15" t="str">
        <f>VLOOKUP(A174&amp;E174,Ceník!$A$2:$G$1296,3,FALSE)</f>
        <v>záslepka - černá</v>
      </c>
      <c r="C174" s="23">
        <v>1</v>
      </c>
      <c r="D174" s="57" t="s">
        <v>35</v>
      </c>
      <c r="E174" s="64">
        <v>100</v>
      </c>
      <c r="F174" s="34" t="s">
        <v>35</v>
      </c>
      <c r="G174" s="68">
        <f>VLOOKUP(A174&amp;E174,Ceník!$A$2:$G$1296,7,FALSE)</f>
        <v>8</v>
      </c>
      <c r="H174" s="68">
        <f t="shared" si="12"/>
        <v>9.68</v>
      </c>
    </row>
    <row r="175" spans="1:8" ht="17.399999999999999" x14ac:dyDescent="0.3">
      <c r="A175" s="33" t="s">
        <v>1089</v>
      </c>
      <c r="B175" s="15" t="str">
        <f>VLOOKUP(A175&amp;E175,Ceník!$A$2:$G$1296,3,FALSE)</f>
        <v>záslepka - bílá</v>
      </c>
      <c r="C175" s="23">
        <v>1</v>
      </c>
      <c r="D175" s="57" t="s">
        <v>35</v>
      </c>
      <c r="E175" s="64">
        <f>C175</f>
        <v>1</v>
      </c>
      <c r="F175" s="34" t="s">
        <v>35</v>
      </c>
      <c r="G175" s="68">
        <f>VLOOKUP(A175&amp;E175,Ceník!$A$2:$G$1296,7,FALSE)</f>
        <v>10</v>
      </c>
      <c r="H175" s="68">
        <f t="shared" si="12"/>
        <v>12.1</v>
      </c>
    </row>
    <row r="176" spans="1:8" ht="17.399999999999999" x14ac:dyDescent="0.3">
      <c r="A176" s="33" t="s">
        <v>1089</v>
      </c>
      <c r="B176" s="15" t="str">
        <f>VLOOKUP(A176&amp;E176,Ceník!$A$2:$G$1296,3,FALSE)</f>
        <v>záslepka - bílá</v>
      </c>
      <c r="C176" s="23">
        <v>1</v>
      </c>
      <c r="D176" s="57" t="s">
        <v>35</v>
      </c>
      <c r="E176" s="64">
        <v>100</v>
      </c>
      <c r="F176" s="34" t="s">
        <v>35</v>
      </c>
      <c r="G176" s="68">
        <f>VLOOKUP(A176&amp;E176,Ceník!$A$2:$G$1296,7,FALSE)</f>
        <v>8</v>
      </c>
      <c r="H176" s="68">
        <f t="shared" si="12"/>
        <v>9.68</v>
      </c>
    </row>
    <row r="177" spans="1:8" ht="17.399999999999999" x14ac:dyDescent="0.3">
      <c r="A177" s="33" t="s">
        <v>1090</v>
      </c>
      <c r="B177" s="15" t="str">
        <f>VLOOKUP(A177&amp;E177,Ceník!$A$2:$G$1296,3,FALSE)</f>
        <v>záslepka - stříbrná</v>
      </c>
      <c r="C177" s="23">
        <v>1</v>
      </c>
      <c r="D177" s="57" t="s">
        <v>35</v>
      </c>
      <c r="E177" s="64">
        <f>C177</f>
        <v>1</v>
      </c>
      <c r="F177" s="34" t="s">
        <v>35</v>
      </c>
      <c r="G177" s="68">
        <f>VLOOKUP(A177&amp;E177,Ceník!$A$2:$G$1296,7,FALSE)</f>
        <v>10</v>
      </c>
      <c r="H177" s="68">
        <f t="shared" si="12"/>
        <v>12.1</v>
      </c>
    </row>
    <row r="178" spans="1:8" ht="17.399999999999999" x14ac:dyDescent="0.3">
      <c r="A178" s="33" t="s">
        <v>1090</v>
      </c>
      <c r="B178" s="15" t="str">
        <f>VLOOKUP(A178&amp;E178,Ceník!$A$2:$G$1296,3,FALSE)</f>
        <v>záslepka - stříbrná</v>
      </c>
      <c r="C178" s="23">
        <v>1</v>
      </c>
      <c r="D178" s="57" t="s">
        <v>35</v>
      </c>
      <c r="E178" s="64">
        <v>100</v>
      </c>
      <c r="F178" s="34" t="s">
        <v>35</v>
      </c>
      <c r="G178" s="68">
        <f>VLOOKUP(A178&amp;E178,Ceník!$A$2:$G$1296,7,FALSE)</f>
        <v>8</v>
      </c>
      <c r="H178" s="68">
        <f t="shared" si="12"/>
        <v>9.68</v>
      </c>
    </row>
    <row r="179" spans="1:8" ht="17.399999999999999" x14ac:dyDescent="0.3">
      <c r="A179" s="33" t="s">
        <v>1092</v>
      </c>
      <c r="B179" s="15" t="str">
        <f>VLOOKUP(A179&amp;E179,Ceník!$A$2:$G$1296,3,FALSE)</f>
        <v>záslepka  - třešeň</v>
      </c>
      <c r="C179" s="23">
        <v>1</v>
      </c>
      <c r="D179" s="57" t="s">
        <v>35</v>
      </c>
      <c r="E179" s="64">
        <f>C179</f>
        <v>1</v>
      </c>
      <c r="F179" s="34" t="s">
        <v>35</v>
      </c>
      <c r="G179" s="68">
        <f>VLOOKUP(A179&amp;E179,Ceník!$A$2:$G$1296,7,FALSE)</f>
        <v>10</v>
      </c>
      <c r="H179" s="68">
        <f t="shared" si="12"/>
        <v>12.1</v>
      </c>
    </row>
    <row r="180" spans="1:8" ht="17.399999999999999" x14ac:dyDescent="0.3">
      <c r="A180" s="33" t="s">
        <v>1092</v>
      </c>
      <c r="B180" s="15" t="str">
        <f>VLOOKUP(A180&amp;E180,Ceník!$A$2:$G$1296,3,FALSE)</f>
        <v>záslepka  - třešeň</v>
      </c>
      <c r="C180" s="23">
        <v>1</v>
      </c>
      <c r="D180" s="57" t="s">
        <v>35</v>
      </c>
      <c r="E180" s="64">
        <v>100</v>
      </c>
      <c r="F180" s="34" t="s">
        <v>35</v>
      </c>
      <c r="G180" s="68">
        <f>VLOOKUP(A180&amp;E180,Ceník!$A$2:$G$1296,7,FALSE)</f>
        <v>8</v>
      </c>
      <c r="H180" s="68">
        <f t="shared" si="12"/>
        <v>9.68</v>
      </c>
    </row>
    <row r="181" spans="1:8" ht="17.399999999999999" x14ac:dyDescent="0.3">
      <c r="A181" s="33" t="s">
        <v>2998</v>
      </c>
      <c r="B181" s="15" t="str">
        <f>VLOOKUP(A181&amp;E181,Ceník!$A$2:$G$1296,3,FALSE)</f>
        <v>záslepka -  béžová (buk, olše)</v>
      </c>
      <c r="C181" s="23">
        <v>1</v>
      </c>
      <c r="D181" s="57" t="s">
        <v>35</v>
      </c>
      <c r="E181" s="64">
        <f>C181</f>
        <v>1</v>
      </c>
      <c r="F181" s="34" t="s">
        <v>35</v>
      </c>
      <c r="G181" s="68">
        <f>VLOOKUP(A181&amp;E181,Ceník!$A$2:$G$1296,7,FALSE)</f>
        <v>10</v>
      </c>
      <c r="H181" s="68">
        <f t="shared" si="12"/>
        <v>12.1</v>
      </c>
    </row>
    <row r="182" spans="1:8" ht="17.399999999999999" x14ac:dyDescent="0.3">
      <c r="A182" s="33" t="s">
        <v>2998</v>
      </c>
      <c r="B182" s="15" t="str">
        <f>VLOOKUP(A182&amp;E182,Ceník!$A$2:$G$1296,3,FALSE)</f>
        <v>záslepka -  béžová (buk, olše)</v>
      </c>
      <c r="C182" s="23">
        <v>1</v>
      </c>
      <c r="D182" s="57" t="s">
        <v>35</v>
      </c>
      <c r="E182" s="64">
        <v>100</v>
      </c>
      <c r="F182" s="34" t="s">
        <v>35</v>
      </c>
      <c r="G182" s="68">
        <f>VLOOKUP(A182&amp;E182,Ceník!$A$2:$G$1296,7,FALSE)</f>
        <v>8</v>
      </c>
      <c r="H182" s="68">
        <f t="shared" si="12"/>
        <v>9.68</v>
      </c>
    </row>
    <row r="183" spans="1:8" ht="17.399999999999999" x14ac:dyDescent="0.3">
      <c r="A183" s="33" t="s">
        <v>920</v>
      </c>
      <c r="B183" s="15" t="str">
        <f>VLOOKUP(A183&amp;E183,Ceník!$A$2:$G$1296,3,FALSE)</f>
        <v>těsnící lišta transparentní 4,2m</v>
      </c>
      <c r="C183" s="23">
        <v>4.2</v>
      </c>
      <c r="D183" s="57" t="s">
        <v>6</v>
      </c>
      <c r="E183" s="64">
        <f>C183</f>
        <v>4.2</v>
      </c>
      <c r="F183" s="34" t="s">
        <v>6</v>
      </c>
      <c r="G183" s="68">
        <f>VLOOKUP(A183&amp;E183,Ceník!$A$2:$G$1296,7,FALSE)</f>
        <v>68</v>
      </c>
      <c r="H183" s="68">
        <f t="shared" si="12"/>
        <v>82.28</v>
      </c>
    </row>
    <row r="184" spans="1:8" ht="17.399999999999999" x14ac:dyDescent="0.3">
      <c r="A184" s="33" t="s">
        <v>920</v>
      </c>
      <c r="B184" s="15" t="str">
        <f>VLOOKUP(A184&amp;E184,Ceník!$A$2:$G$1296,3,FALSE)</f>
        <v>těsnící lišta transparentní 4,2m</v>
      </c>
      <c r="C184" s="23">
        <v>4.2</v>
      </c>
      <c r="D184" s="57" t="s">
        <v>6</v>
      </c>
      <c r="E184" s="64">
        <v>176.4</v>
      </c>
      <c r="F184" s="34" t="s">
        <v>6</v>
      </c>
      <c r="G184" s="68">
        <f>VLOOKUP(A184&amp;E184,Ceník!$A$2:$G$1296,7,FALSE)</f>
        <v>66</v>
      </c>
      <c r="H184" s="68">
        <f t="shared" si="12"/>
        <v>79.86</v>
      </c>
    </row>
    <row r="185" spans="1:8" ht="17.399999999999999" x14ac:dyDescent="0.3">
      <c r="A185" s="33" t="s">
        <v>1098</v>
      </c>
      <c r="B185" s="15" t="str">
        <f>VLOOKUP(A185&amp;E185,Ceník!$A$2:$G$1296,3,FALSE)</f>
        <v>set elementů k těsnící liště L32 - černý</v>
      </c>
      <c r="C185" s="23">
        <v>1</v>
      </c>
      <c r="D185" s="57" t="s">
        <v>314</v>
      </c>
      <c r="E185" s="64">
        <f t="shared" ref="E185:E189" si="14">C185</f>
        <v>1</v>
      </c>
      <c r="F185" s="34" t="s">
        <v>314</v>
      </c>
      <c r="G185" s="68">
        <f>VLOOKUP(A185&amp;E185,Ceník!$A$2:$G$1296,7,FALSE)</f>
        <v>27</v>
      </c>
      <c r="H185" s="68">
        <f t="shared" si="12"/>
        <v>32.67</v>
      </c>
    </row>
    <row r="186" spans="1:8" ht="17.399999999999999" x14ac:dyDescent="0.3">
      <c r="A186" s="33" t="s">
        <v>1100</v>
      </c>
      <c r="B186" s="15" t="str">
        <f>VLOOKUP(A186&amp;E186,Ceník!$A$2:$G$1296,3,FALSE)</f>
        <v>set elementů k těsnící liště L32 - bílá</v>
      </c>
      <c r="C186" s="23">
        <v>1</v>
      </c>
      <c r="D186" s="57" t="s">
        <v>314</v>
      </c>
      <c r="E186" s="64">
        <f t="shared" si="14"/>
        <v>1</v>
      </c>
      <c r="F186" s="34" t="s">
        <v>314</v>
      </c>
      <c r="G186" s="68">
        <f>VLOOKUP(A186&amp;E186,Ceník!$A$2:$G$1296,7,FALSE)</f>
        <v>27</v>
      </c>
      <c r="H186" s="68">
        <f t="shared" si="12"/>
        <v>32.67</v>
      </c>
    </row>
    <row r="187" spans="1:8" ht="17.399999999999999" x14ac:dyDescent="0.3">
      <c r="A187" s="33" t="s">
        <v>1102</v>
      </c>
      <c r="B187" s="15" t="str">
        <f>VLOOKUP(A187&amp;E187,Ceník!$A$2:$G$1296,3,FALSE)</f>
        <v>set elementů k těsnící liště L32 - sv.šedá</v>
      </c>
      <c r="C187" s="23">
        <v>1</v>
      </c>
      <c r="D187" s="57" t="s">
        <v>314</v>
      </c>
      <c r="E187" s="64">
        <f t="shared" si="14"/>
        <v>1</v>
      </c>
      <c r="F187" s="34" t="s">
        <v>314</v>
      </c>
      <c r="G187" s="68">
        <f>VLOOKUP(A187&amp;E187,Ceník!$A$2:$G$1296,7,FALSE)</f>
        <v>27</v>
      </c>
      <c r="H187" s="68">
        <f t="shared" si="12"/>
        <v>32.67</v>
      </c>
    </row>
    <row r="188" spans="1:8" ht="17.399999999999999" x14ac:dyDescent="0.3">
      <c r="A188" s="33" t="s">
        <v>1104</v>
      </c>
      <c r="B188" s="15" t="str">
        <f>VLOOKUP(A188&amp;E188,Ceník!$A$2:$G$1296,3,FALSE)</f>
        <v>set elementů k těsnící liště L32 - tm.hnědá</v>
      </c>
      <c r="C188" s="23">
        <v>1</v>
      </c>
      <c r="D188" s="57" t="s">
        <v>314</v>
      </c>
      <c r="E188" s="64">
        <f t="shared" si="14"/>
        <v>1</v>
      </c>
      <c r="F188" s="34" t="s">
        <v>314</v>
      </c>
      <c r="G188" s="68">
        <f>VLOOKUP(A188&amp;E188,Ceník!$A$2:$G$1296,7,FALSE)</f>
        <v>27</v>
      </c>
      <c r="H188" s="68">
        <f t="shared" si="12"/>
        <v>32.67</v>
      </c>
    </row>
    <row r="189" spans="1:8" ht="17.399999999999999" x14ac:dyDescent="0.3">
      <c r="A189" s="33" t="s">
        <v>1106</v>
      </c>
      <c r="B189" s="15" t="str">
        <f>VLOOKUP(A189&amp;E189,Ceník!$A$2:$G$1296,3,FALSE)</f>
        <v>set elementů k těsnící liště L32 - béžová</v>
      </c>
      <c r="C189" s="23">
        <v>1</v>
      </c>
      <c r="D189" s="57" t="s">
        <v>314</v>
      </c>
      <c r="E189" s="64">
        <f t="shared" si="14"/>
        <v>1</v>
      </c>
      <c r="F189" s="34" t="s">
        <v>314</v>
      </c>
      <c r="G189" s="68">
        <f>VLOOKUP(A189&amp;E189,Ceník!$A$2:$G$1296,7,FALSE)</f>
        <v>27</v>
      </c>
      <c r="H189" s="68">
        <f t="shared" si="12"/>
        <v>32.67</v>
      </c>
    </row>
    <row r="190" spans="1:8" ht="17.399999999999999" x14ac:dyDescent="0.3">
      <c r="A190" s="33" t="s">
        <v>901</v>
      </c>
      <c r="B190" s="15" t="str">
        <f>VLOOKUP(A190&amp;E190,Ceník!$A$2:$G$1296,3,FALSE)</f>
        <v>těsnící lišta - hliník nat.</v>
      </c>
      <c r="C190" s="23">
        <v>4</v>
      </c>
      <c r="D190" s="57" t="s">
        <v>6</v>
      </c>
      <c r="E190" s="64">
        <f>C190</f>
        <v>4</v>
      </c>
      <c r="F190" s="34" t="s">
        <v>6</v>
      </c>
      <c r="G190" s="68">
        <f>VLOOKUP(A190&amp;E190,Ceník!$A$2:$G$1296,7,FALSE)</f>
        <v>166</v>
      </c>
      <c r="H190" s="68">
        <f t="shared" si="12"/>
        <v>200.85999999999999</v>
      </c>
    </row>
    <row r="191" spans="1:8" ht="17.399999999999999" x14ac:dyDescent="0.3">
      <c r="A191" s="33" t="s">
        <v>901</v>
      </c>
      <c r="B191" s="15" t="str">
        <f>VLOOKUP(A191&amp;E191,Ceník!$A$2:$G$1296,3,FALSE)</f>
        <v>těsnící lišta - hliník nat.</v>
      </c>
      <c r="C191" s="23">
        <v>4</v>
      </c>
      <c r="D191" s="57" t="s">
        <v>6</v>
      </c>
      <c r="E191" s="64">
        <v>96</v>
      </c>
      <c r="F191" s="34" t="s">
        <v>6</v>
      </c>
      <c r="G191" s="68">
        <f>VLOOKUP(A191&amp;E191,Ceník!$A$2:$G$1296,7,FALSE)</f>
        <v>159</v>
      </c>
      <c r="H191" s="68">
        <f t="shared" si="12"/>
        <v>192.39</v>
      </c>
    </row>
    <row r="192" spans="1:8" ht="17.399999999999999" x14ac:dyDescent="0.3">
      <c r="A192" s="33" t="s">
        <v>903</v>
      </c>
      <c r="B192" s="15" t="str">
        <f>VLOOKUP(A192&amp;E192,Ceník!$A$2:$G$1296,3,FALSE)</f>
        <v>těsnící lišta - nerez br.</v>
      </c>
      <c r="C192" s="23">
        <v>4</v>
      </c>
      <c r="D192" s="57" t="s">
        <v>6</v>
      </c>
      <c r="E192" s="64">
        <f>C192</f>
        <v>4</v>
      </c>
      <c r="F192" s="34" t="s">
        <v>6</v>
      </c>
      <c r="G192" s="68">
        <f>VLOOKUP(A192&amp;E192,Ceník!$A$2:$G$1296,7,FALSE)</f>
        <v>204</v>
      </c>
      <c r="H192" s="68">
        <f t="shared" si="12"/>
        <v>246.84</v>
      </c>
    </row>
    <row r="193" spans="1:8" ht="17.399999999999999" x14ac:dyDescent="0.3">
      <c r="A193" s="33" t="s">
        <v>903</v>
      </c>
      <c r="B193" s="15" t="str">
        <f>VLOOKUP(A193&amp;E193,Ceník!$A$2:$G$1296,3,FALSE)</f>
        <v>těsnící lišta - nerez br.</v>
      </c>
      <c r="C193" s="23">
        <v>4</v>
      </c>
      <c r="D193" s="57" t="s">
        <v>6</v>
      </c>
      <c r="E193" s="64">
        <v>96</v>
      </c>
      <c r="F193" s="34" t="s">
        <v>6</v>
      </c>
      <c r="G193" s="68">
        <f>VLOOKUP(A193&amp;E193,Ceník!$A$2:$G$1296,7,FALSE)</f>
        <v>194</v>
      </c>
      <c r="H193" s="68">
        <f t="shared" si="12"/>
        <v>234.73999999999998</v>
      </c>
    </row>
    <row r="194" spans="1:8" ht="17.399999999999999" x14ac:dyDescent="0.3">
      <c r="A194" s="33" t="s">
        <v>905</v>
      </c>
      <c r="B194" s="15" t="str">
        <f>VLOOKUP(A194&amp;E194,Ceník!$A$2:$G$1296,3,FALSE)</f>
        <v>těsnící lišta - nerez br.</v>
      </c>
      <c r="C194" s="23">
        <v>4</v>
      </c>
      <c r="D194" s="57" t="s">
        <v>6</v>
      </c>
      <c r="E194" s="64">
        <f>C194</f>
        <v>4</v>
      </c>
      <c r="F194" s="34" t="s">
        <v>6</v>
      </c>
      <c r="G194" s="68">
        <f>VLOOKUP(A194&amp;E194,Ceník!$A$2:$G$1296,7,FALSE)</f>
        <v>137</v>
      </c>
      <c r="H194" s="68">
        <f t="shared" si="12"/>
        <v>165.76999999999998</v>
      </c>
    </row>
    <row r="195" spans="1:8" ht="17.399999999999999" x14ac:dyDescent="0.3">
      <c r="A195" s="33" t="s">
        <v>905</v>
      </c>
      <c r="B195" s="15" t="str">
        <f>VLOOKUP(A195&amp;E195,Ceník!$A$2:$G$1296,3,FALSE)</f>
        <v>těsnící lišta - nerez br.</v>
      </c>
      <c r="C195" s="23">
        <v>4</v>
      </c>
      <c r="D195" s="57" t="s">
        <v>6</v>
      </c>
      <c r="E195" s="64">
        <v>96</v>
      </c>
      <c r="F195" s="34" t="s">
        <v>6</v>
      </c>
      <c r="G195" s="68">
        <f>VLOOKUP(A195&amp;E195,Ceník!$A$2:$G$1296,7,FALSE)</f>
        <v>133</v>
      </c>
      <c r="H195" s="68">
        <f t="shared" si="12"/>
        <v>160.93</v>
      </c>
    </row>
    <row r="196" spans="1:8" ht="17.399999999999999" x14ac:dyDescent="0.3">
      <c r="A196" s="33" t="s">
        <v>1058</v>
      </c>
      <c r="B196" s="15" t="str">
        <f>VLOOKUP(A196&amp;E196,Ceník!$A$2:$G$1296,3,FALSE)</f>
        <v>set elementů k L220 a L230 - sv.šedá</v>
      </c>
      <c r="C196" s="23">
        <v>1</v>
      </c>
      <c r="D196" s="57" t="s">
        <v>314</v>
      </c>
      <c r="E196" s="64">
        <f t="shared" ref="E196:E200" si="15">C196</f>
        <v>1</v>
      </c>
      <c r="F196" s="34" t="s">
        <v>314</v>
      </c>
      <c r="G196" s="68">
        <f>VLOOKUP(A196&amp;E196,Ceník!$A$2:$G$1296,7,FALSE)</f>
        <v>27</v>
      </c>
      <c r="H196" s="68">
        <f t="shared" si="12"/>
        <v>32.67</v>
      </c>
    </row>
    <row r="197" spans="1:8" ht="17.399999999999999" x14ac:dyDescent="0.3">
      <c r="A197" s="33" t="s">
        <v>1060</v>
      </c>
      <c r="B197" s="15" t="str">
        <f>VLOOKUP(A197&amp;E197,Ceník!$A$2:$G$1296,3,FALSE)</f>
        <v>set elementů k L220 a L230 - tm.šedá</v>
      </c>
      <c r="C197" s="23">
        <v>1</v>
      </c>
      <c r="D197" s="57" t="s">
        <v>314</v>
      </c>
      <c r="E197" s="64">
        <f t="shared" si="15"/>
        <v>1</v>
      </c>
      <c r="F197" s="34" t="s">
        <v>314</v>
      </c>
      <c r="G197" s="68">
        <f>VLOOKUP(A197&amp;E197,Ceník!$A$2:$G$1296,7,FALSE)</f>
        <v>27</v>
      </c>
      <c r="H197" s="68">
        <f t="shared" si="12"/>
        <v>32.67</v>
      </c>
    </row>
    <row r="198" spans="1:8" ht="17.399999999999999" x14ac:dyDescent="0.3">
      <c r="A198" s="33" t="s">
        <v>1062</v>
      </c>
      <c r="B198" s="15" t="str">
        <f>VLOOKUP(A198&amp;E198,Ceník!$A$2:$G$1296,3,FALSE)</f>
        <v>set elementů k L220 a L230 - hliník lesklý</v>
      </c>
      <c r="C198" s="23">
        <v>1</v>
      </c>
      <c r="D198" s="57" t="s">
        <v>314</v>
      </c>
      <c r="E198" s="64">
        <f t="shared" si="15"/>
        <v>1</v>
      </c>
      <c r="F198" s="34" t="s">
        <v>314</v>
      </c>
      <c r="G198" s="68">
        <f>VLOOKUP(A198&amp;E198,Ceník!$A$2:$G$1296,7,FALSE)</f>
        <v>77</v>
      </c>
      <c r="H198" s="68">
        <f t="shared" si="12"/>
        <v>93.17</v>
      </c>
    </row>
    <row r="199" spans="1:8" ht="17.399999999999999" x14ac:dyDescent="0.3">
      <c r="A199" s="33" t="s">
        <v>1064</v>
      </c>
      <c r="B199" s="15" t="str">
        <f>VLOOKUP(A199&amp;E199,Ceník!$A$2:$G$1296,3,FALSE)</f>
        <v>set elementů k L220 a L230 - nerez lesklý</v>
      </c>
      <c r="C199" s="23">
        <v>1</v>
      </c>
      <c r="D199" s="57" t="s">
        <v>314</v>
      </c>
      <c r="E199" s="64">
        <f t="shared" si="15"/>
        <v>1</v>
      </c>
      <c r="F199" s="34" t="s">
        <v>314</v>
      </c>
      <c r="G199" s="68">
        <f>VLOOKUP(A199&amp;E199,Ceník!$A$2:$G$1296,7,FALSE)</f>
        <v>77</v>
      </c>
      <c r="H199" s="68">
        <f t="shared" si="12"/>
        <v>93.17</v>
      </c>
    </row>
    <row r="200" spans="1:8" ht="17.399999999999999" x14ac:dyDescent="0.3">
      <c r="A200" s="33" t="s">
        <v>928</v>
      </c>
      <c r="B200" s="15" t="str">
        <f>VLOOKUP(A200&amp;E200,Ceník!$A$2:$G$1296,3,FALSE)</f>
        <v>těsnící profil 400 mm - nerez broušený</v>
      </c>
      <c r="C200" s="23">
        <v>4</v>
      </c>
      <c r="D200" s="57" t="s">
        <v>6</v>
      </c>
      <c r="E200" s="64">
        <f t="shared" si="15"/>
        <v>4</v>
      </c>
      <c r="F200" s="34" t="s">
        <v>6</v>
      </c>
      <c r="G200" s="68">
        <f>VLOOKUP(A200&amp;E200,Ceník!$A$2:$G$1296,7,FALSE)</f>
        <v>180</v>
      </c>
      <c r="H200" s="68">
        <f t="shared" ref="H200:H228" si="16">SUM(G200)*1.21</f>
        <v>217.79999999999998</v>
      </c>
    </row>
    <row r="201" spans="1:8" ht="17.399999999999999" x14ac:dyDescent="0.3">
      <c r="A201" s="33" t="s">
        <v>928</v>
      </c>
      <c r="B201" s="15" t="str">
        <f>VLOOKUP(A201&amp;E201,Ceník!$A$2:$G$1296,3,FALSE)</f>
        <v>těsnící profil 400 mm - nerez broušený</v>
      </c>
      <c r="C201" s="23">
        <v>4</v>
      </c>
      <c r="D201" s="57" t="s">
        <v>6</v>
      </c>
      <c r="E201" s="64">
        <v>60</v>
      </c>
      <c r="F201" s="34" t="s">
        <v>6</v>
      </c>
      <c r="G201" s="68">
        <f>VLOOKUP(A201&amp;E201,Ceník!$A$2:$G$1296,7,FALSE)</f>
        <v>177</v>
      </c>
      <c r="H201" s="68">
        <f t="shared" si="16"/>
        <v>214.17</v>
      </c>
    </row>
    <row r="202" spans="1:8" ht="17.399999999999999" x14ac:dyDescent="0.3">
      <c r="A202" s="33" t="s">
        <v>1114</v>
      </c>
      <c r="B202" s="15" t="str">
        <f>VLOOKUP(A202&amp;E202,Ceník!$A$2:$G$1296,3,FALSE)</f>
        <v>set elementů k L40 (roh vnitřní 90°; 2ks koncovka) - nerez br.</v>
      </c>
      <c r="C202" s="23">
        <v>1</v>
      </c>
      <c r="D202" s="57" t="s">
        <v>314</v>
      </c>
      <c r="E202" s="64">
        <f t="shared" ref="E202:E204" si="17">C202</f>
        <v>1</v>
      </c>
      <c r="F202" s="34" t="s">
        <v>314</v>
      </c>
      <c r="G202" s="68">
        <f>VLOOKUP(A202&amp;E202,Ceník!$A$2:$G$1296,7,FALSE)</f>
        <v>141</v>
      </c>
      <c r="H202" s="68">
        <f t="shared" si="16"/>
        <v>170.60999999999999</v>
      </c>
    </row>
    <row r="203" spans="1:8" ht="17.399999999999999" x14ac:dyDescent="0.3">
      <c r="A203" s="33" t="s">
        <v>1120</v>
      </c>
      <c r="B203" s="15" t="str">
        <f>VLOOKUP(A203&amp;E203,Ceník!$A$2:$G$1296,3,FALSE)</f>
        <v>set elementů k L40 (roh vnější 90°; 2ks koncovka) - nerez br.</v>
      </c>
      <c r="C203" s="23">
        <v>1</v>
      </c>
      <c r="D203" s="57" t="s">
        <v>314</v>
      </c>
      <c r="E203" s="64">
        <f t="shared" si="17"/>
        <v>1</v>
      </c>
      <c r="F203" s="34" t="s">
        <v>314</v>
      </c>
      <c r="G203" s="68">
        <f>VLOOKUP(A203&amp;E203,Ceník!$A$2:$G$1296,7,FALSE)</f>
        <v>141</v>
      </c>
      <c r="H203" s="68">
        <f t="shared" si="16"/>
        <v>170.60999999999999</v>
      </c>
    </row>
    <row r="204" spans="1:8" ht="17.399999999999999" x14ac:dyDescent="0.3">
      <c r="A204" s="33" t="s">
        <v>874</v>
      </c>
      <c r="B204" s="15" t="str">
        <f>VLOOKUP(A204&amp;E204,Ceník!$A$2:$G$1296,3,FALSE)</f>
        <v>těsnící lišta transparentní - 3m</v>
      </c>
      <c r="C204" s="23">
        <v>3</v>
      </c>
      <c r="D204" s="57" t="s">
        <v>6</v>
      </c>
      <c r="E204" s="64">
        <f t="shared" si="17"/>
        <v>3</v>
      </c>
      <c r="F204" s="34" t="s">
        <v>6</v>
      </c>
      <c r="G204" s="68">
        <f>VLOOKUP(A204&amp;E204,Ceník!$A$2:$G$1296,7,FALSE)</f>
        <v>27</v>
      </c>
      <c r="H204" s="68">
        <f t="shared" si="16"/>
        <v>32.67</v>
      </c>
    </row>
    <row r="205" spans="1:8" ht="17.399999999999999" x14ac:dyDescent="0.3">
      <c r="A205" s="33" t="s">
        <v>874</v>
      </c>
      <c r="B205" s="15" t="str">
        <f>VLOOKUP(A205&amp;E205,Ceník!$A$2:$G$1296,3,FALSE)</f>
        <v>těsnící lišta transparentní - 3m</v>
      </c>
      <c r="C205" s="23">
        <v>3</v>
      </c>
      <c r="D205" s="57" t="s">
        <v>6</v>
      </c>
      <c r="E205" s="64">
        <v>150</v>
      </c>
      <c r="F205" s="34" t="s">
        <v>6</v>
      </c>
      <c r="G205" s="68">
        <f>VLOOKUP(A205&amp;E205,Ceník!$A$2:$G$1296,7,FALSE)</f>
        <v>25</v>
      </c>
      <c r="H205" s="68">
        <f t="shared" si="16"/>
        <v>30.25</v>
      </c>
    </row>
    <row r="206" spans="1:8" ht="17.399999999999999" x14ac:dyDescent="0.3">
      <c r="A206" s="33" t="s">
        <v>876</v>
      </c>
      <c r="B206" s="15" t="str">
        <f>VLOOKUP(A206&amp;E206,Ceník!$A$2:$G$1296,3,FALSE)</f>
        <v>těsnící lišta transparentní - 3m</v>
      </c>
      <c r="C206" s="23">
        <v>3</v>
      </c>
      <c r="D206" s="57" t="s">
        <v>6</v>
      </c>
      <c r="E206" s="64">
        <f>C206</f>
        <v>3</v>
      </c>
      <c r="F206" s="34" t="s">
        <v>6</v>
      </c>
      <c r="G206" s="68">
        <v>30</v>
      </c>
      <c r="H206" s="68">
        <f t="shared" si="16"/>
        <v>36.299999999999997</v>
      </c>
    </row>
    <row r="207" spans="1:8" ht="17.399999999999999" x14ac:dyDescent="0.3">
      <c r="A207" s="33" t="s">
        <v>876</v>
      </c>
      <c r="B207" s="15" t="str">
        <f>VLOOKUP(A207&amp;E207,Ceník!$A$2:$G$1296,3,FALSE)</f>
        <v>těsnící lišta transparentní - 3m</v>
      </c>
      <c r="C207" s="23">
        <v>3</v>
      </c>
      <c r="D207" s="57" t="s">
        <v>6</v>
      </c>
      <c r="E207" s="64">
        <v>150</v>
      </c>
      <c r="F207" s="34" t="s">
        <v>6</v>
      </c>
      <c r="G207" s="68">
        <v>24</v>
      </c>
      <c r="H207" s="68">
        <f t="shared" si="16"/>
        <v>29.04</v>
      </c>
    </row>
    <row r="208" spans="1:8" ht="17.399999999999999" x14ac:dyDescent="0.3">
      <c r="A208" s="33" t="s">
        <v>877</v>
      </c>
      <c r="B208" s="15" t="str">
        <f>VLOOKUP(A208&amp;E208,Ceník!$A$2:$G$1296,3,FALSE)</f>
        <v>těsnící lišta transparentní - 4m</v>
      </c>
      <c r="C208" s="23">
        <v>4</v>
      </c>
      <c r="D208" s="57" t="s">
        <v>6</v>
      </c>
      <c r="E208" s="64">
        <f>C208</f>
        <v>4</v>
      </c>
      <c r="F208" s="34" t="s">
        <v>6</v>
      </c>
      <c r="G208" s="68">
        <v>30</v>
      </c>
      <c r="H208" s="68">
        <f t="shared" si="16"/>
        <v>36.299999999999997</v>
      </c>
    </row>
    <row r="209" spans="1:8" ht="17.399999999999999" x14ac:dyDescent="0.3">
      <c r="A209" s="33" t="s">
        <v>877</v>
      </c>
      <c r="B209" s="15" t="str">
        <f>VLOOKUP(A209&amp;E209,Ceník!$A$2:$G$1296,3,FALSE)</f>
        <v>těsnící lišta transparentní - 4m</v>
      </c>
      <c r="C209" s="23">
        <v>4</v>
      </c>
      <c r="D209" s="57" t="s">
        <v>6</v>
      </c>
      <c r="E209" s="64">
        <v>200</v>
      </c>
      <c r="F209" s="34" t="s">
        <v>6</v>
      </c>
      <c r="G209" s="68">
        <v>24</v>
      </c>
      <c r="H209" s="68">
        <f t="shared" si="16"/>
        <v>29.04</v>
      </c>
    </row>
    <row r="210" spans="1:8" s="5" customFormat="1" ht="20.100000000000001" customHeight="1" x14ac:dyDescent="0.3">
      <c r="A210" s="33" t="s">
        <v>835</v>
      </c>
      <c r="B210" s="15" t="str">
        <f>VLOOKUP(A210&amp;E210,Ceník!$A$2:$G$1296,3,FALSE)</f>
        <v>těsnící profil MINI - černá - balení 4,2m</v>
      </c>
      <c r="C210" s="23">
        <v>4.2</v>
      </c>
      <c r="D210" s="57" t="s">
        <v>6</v>
      </c>
      <c r="E210" s="64">
        <f t="shared" ref="E210:E215" si="18">C210</f>
        <v>4.2</v>
      </c>
      <c r="F210" s="34" t="s">
        <v>6</v>
      </c>
      <c r="G210" s="68">
        <f>VLOOKUP(A210&amp;E210,Ceník!$A$2:$G$1296,7,FALSE)</f>
        <v>32</v>
      </c>
      <c r="H210" s="68">
        <f t="shared" si="16"/>
        <v>38.72</v>
      </c>
    </row>
    <row r="211" spans="1:8" s="5" customFormat="1" ht="20.100000000000001" customHeight="1" x14ac:dyDescent="0.3">
      <c r="A211" s="33" t="s">
        <v>837</v>
      </c>
      <c r="B211" s="15" t="str">
        <f>VLOOKUP(A211&amp;E211,Ceník!$A$2:$G$1296,3,FALSE)</f>
        <v>těsnící profil MINI - bílá - balení 4,2m</v>
      </c>
      <c r="C211" s="23">
        <v>4.2</v>
      </c>
      <c r="D211" s="57" t="s">
        <v>6</v>
      </c>
      <c r="E211" s="64">
        <f t="shared" si="18"/>
        <v>4.2</v>
      </c>
      <c r="F211" s="34" t="s">
        <v>6</v>
      </c>
      <c r="G211" s="68">
        <f>VLOOKUP(A211&amp;E211,Ceník!$A$2:$G$1296,7,FALSE)</f>
        <v>32</v>
      </c>
      <c r="H211" s="68">
        <f t="shared" si="16"/>
        <v>38.72</v>
      </c>
    </row>
    <row r="212" spans="1:8" s="5" customFormat="1" ht="20.100000000000001" customHeight="1" x14ac:dyDescent="0.3">
      <c r="A212" s="33" t="s">
        <v>839</v>
      </c>
      <c r="B212" s="15" t="str">
        <f>VLOOKUP(A212&amp;E212,Ceník!$A$2:$G$1296,3,FALSE)</f>
        <v>těsnící profil MINI - šedá - balení 4,2m</v>
      </c>
      <c r="C212" s="23">
        <v>4.2</v>
      </c>
      <c r="D212" s="57" t="s">
        <v>6</v>
      </c>
      <c r="E212" s="64">
        <f t="shared" si="18"/>
        <v>4.2</v>
      </c>
      <c r="F212" s="34" t="s">
        <v>6</v>
      </c>
      <c r="G212" s="68">
        <f>VLOOKUP(A212&amp;E212,Ceník!$A$2:$G$1296,7,FALSE)</f>
        <v>32</v>
      </c>
      <c r="H212" s="68">
        <f t="shared" si="16"/>
        <v>38.72</v>
      </c>
    </row>
    <row r="213" spans="1:8" s="5" customFormat="1" ht="20.100000000000001" customHeight="1" x14ac:dyDescent="0.3">
      <c r="A213" s="33" t="s">
        <v>841</v>
      </c>
      <c r="B213" s="15" t="str">
        <f>VLOOKUP(A213&amp;E213,Ceník!$A$2:$G$1296,3,FALSE)</f>
        <v>těsnící profil MINI - hnědá buk - balení 4,2m</v>
      </c>
      <c r="C213" s="23">
        <v>4.2</v>
      </c>
      <c r="D213" s="57" t="s">
        <v>6</v>
      </c>
      <c r="E213" s="64">
        <f t="shared" si="18"/>
        <v>4.2</v>
      </c>
      <c r="F213" s="34" t="s">
        <v>6</v>
      </c>
      <c r="G213" s="68">
        <f>VLOOKUP(A213&amp;E213,Ceník!$A$2:$G$1296,7,FALSE)</f>
        <v>32</v>
      </c>
      <c r="H213" s="68">
        <f t="shared" si="16"/>
        <v>38.72</v>
      </c>
    </row>
    <row r="214" spans="1:8" s="5" customFormat="1" ht="20.100000000000001" customHeight="1" x14ac:dyDescent="0.3">
      <c r="A214" s="33" t="s">
        <v>843</v>
      </c>
      <c r="B214" s="15" t="str">
        <f>VLOOKUP(A214&amp;E214,Ceník!$A$2:$G$1296,3,FALSE)</f>
        <v>těsnící profil MINI - transparent - balení 4,2m</v>
      </c>
      <c r="C214" s="23">
        <v>4.2</v>
      </c>
      <c r="D214" s="57" t="s">
        <v>6</v>
      </c>
      <c r="E214" s="64">
        <f t="shared" si="18"/>
        <v>4.2</v>
      </c>
      <c r="F214" s="34" t="s">
        <v>6</v>
      </c>
      <c r="G214" s="68">
        <f>VLOOKUP(A214&amp;E214,Ceník!$A$2:$G$1296,7,FALSE)</f>
        <v>32</v>
      </c>
      <c r="H214" s="68">
        <f t="shared" si="16"/>
        <v>38.72</v>
      </c>
    </row>
    <row r="215" spans="1:8" s="5" customFormat="1" ht="20.100000000000001" customHeight="1" x14ac:dyDescent="0.3">
      <c r="A215" s="33" t="s">
        <v>829</v>
      </c>
      <c r="B215" s="15" t="str">
        <f>VLOOKUP(A215&amp;E215,Ceník!$A$2:$G$1296,3,FALSE)</f>
        <v>profil pro zádový panel L06 - hliník natural</v>
      </c>
      <c r="C215" s="23">
        <v>4</v>
      </c>
      <c r="D215" s="57" t="s">
        <v>6</v>
      </c>
      <c r="E215" s="64">
        <f t="shared" si="18"/>
        <v>4</v>
      </c>
      <c r="F215" s="34" t="s">
        <v>6</v>
      </c>
      <c r="G215" s="68">
        <f>VLOOKUP(A215&amp;E215,Ceník!$A$2:$G$1296,7,FALSE)</f>
        <v>80</v>
      </c>
      <c r="H215" s="68">
        <f t="shared" si="16"/>
        <v>96.8</v>
      </c>
    </row>
    <row r="216" spans="1:8" s="5" customFormat="1" ht="20.100000000000001" customHeight="1" x14ac:dyDescent="0.3">
      <c r="A216" s="33" t="s">
        <v>829</v>
      </c>
      <c r="B216" s="15" t="str">
        <f>VLOOKUP(A216&amp;E216,Ceník!$A$2:$G$1296,3,FALSE)</f>
        <v>profil pro zádový panel L06 - hliník natural</v>
      </c>
      <c r="C216" s="23">
        <v>4</v>
      </c>
      <c r="D216" s="57" t="s">
        <v>6</v>
      </c>
      <c r="E216" s="64">
        <v>400</v>
      </c>
      <c r="F216" s="34" t="s">
        <v>6</v>
      </c>
      <c r="G216" s="68">
        <f>VLOOKUP(A216&amp;E216,Ceník!$A$2:$G$1296,7,FALSE)</f>
        <v>76</v>
      </c>
      <c r="H216" s="68">
        <f t="shared" si="16"/>
        <v>91.96</v>
      </c>
    </row>
    <row r="217" spans="1:8" s="5" customFormat="1" ht="20.100000000000001" customHeight="1" x14ac:dyDescent="0.3">
      <c r="A217" s="33" t="s">
        <v>831</v>
      </c>
      <c r="B217" s="15" t="str">
        <f>VLOOKUP(A217&amp;E217,Ceník!$A$2:$G$1296,3,FALSE)</f>
        <v>profil pro zádový panel L06 - nerez broušený</v>
      </c>
      <c r="C217" s="23">
        <v>4</v>
      </c>
      <c r="D217" s="57" t="s">
        <v>6</v>
      </c>
      <c r="E217" s="64">
        <f>C217</f>
        <v>4</v>
      </c>
      <c r="F217" s="34" t="s">
        <v>6</v>
      </c>
      <c r="G217" s="68">
        <f>VLOOKUP(A217&amp;E217,Ceník!$A$2:$G$1296,7,FALSE)</f>
        <v>91</v>
      </c>
      <c r="H217" s="68">
        <f t="shared" si="16"/>
        <v>110.11</v>
      </c>
    </row>
    <row r="218" spans="1:8" s="5" customFormat="1" ht="20.100000000000001" customHeight="1" x14ac:dyDescent="0.3">
      <c r="A218" s="33" t="s">
        <v>831</v>
      </c>
      <c r="B218" s="15" t="str">
        <f>VLOOKUP(A218&amp;E218,Ceník!$A$2:$G$1296,3,FALSE)</f>
        <v>profil pro zádový panel L06 - nerez broušený</v>
      </c>
      <c r="C218" s="23">
        <v>4</v>
      </c>
      <c r="D218" s="57" t="s">
        <v>6</v>
      </c>
      <c r="E218" s="64">
        <v>400</v>
      </c>
      <c r="F218" s="34" t="s">
        <v>6</v>
      </c>
      <c r="G218" s="68">
        <f>VLOOKUP(A218&amp;E218,Ceník!$A$2:$G$1296,7,FALSE)</f>
        <v>86</v>
      </c>
      <c r="H218" s="68">
        <f t="shared" si="16"/>
        <v>104.06</v>
      </c>
    </row>
    <row r="219" spans="1:8" s="5" customFormat="1" ht="20.100000000000001" customHeight="1" x14ac:dyDescent="0.3">
      <c r="A219" s="33" t="s">
        <v>2662</v>
      </c>
      <c r="B219" s="15" t="str">
        <f>VLOOKUP(A219&amp;E219,Ceník!$A$2:$G$1296,3,FALSE)</f>
        <v>profil pro zádový panel L06 - černá</v>
      </c>
      <c r="C219" s="23">
        <v>4</v>
      </c>
      <c r="D219" s="57" t="s">
        <v>6</v>
      </c>
      <c r="E219" s="64">
        <v>4</v>
      </c>
      <c r="F219" s="34" t="s">
        <v>6</v>
      </c>
      <c r="G219" s="68">
        <f>VLOOKUP(A219&amp;E219,Ceník!$A$2:$G$1296,7,FALSE)</f>
        <v>185</v>
      </c>
      <c r="H219" s="68">
        <f t="shared" si="16"/>
        <v>223.85</v>
      </c>
    </row>
    <row r="220" spans="1:8" s="5" customFormat="1" ht="20.100000000000001" customHeight="1" x14ac:dyDescent="0.3">
      <c r="A220" s="33" t="s">
        <v>2664</v>
      </c>
      <c r="B220" s="15" t="str">
        <f>VLOOKUP(A220&amp;E220,Ceník!$A$2:$G$1296,3,FALSE)</f>
        <v>profil pro zádový panel L06 - bílá lesk</v>
      </c>
      <c r="C220" s="23">
        <v>4</v>
      </c>
      <c r="D220" s="57" t="s">
        <v>6</v>
      </c>
      <c r="E220" s="64">
        <v>4</v>
      </c>
      <c r="F220" s="34" t="s">
        <v>6</v>
      </c>
      <c r="G220" s="68">
        <f>VLOOKUP(A220&amp;E220,Ceník!$A$2:$G$1296,7,FALSE)</f>
        <v>185</v>
      </c>
      <c r="H220" s="68">
        <f t="shared" si="16"/>
        <v>223.85</v>
      </c>
    </row>
    <row r="221" spans="1:8" ht="17.399999999999999" x14ac:dyDescent="0.3">
      <c r="A221" s="33" t="s">
        <v>930</v>
      </c>
      <c r="B221" s="15" t="str">
        <f>VLOOKUP(A221&amp;E221,Ceník!$A$2:$G$1296,3,FALSE)</f>
        <v>set koncovek pro profil L06 - šedá</v>
      </c>
      <c r="C221" s="23">
        <v>1</v>
      </c>
      <c r="D221" s="57" t="s">
        <v>314</v>
      </c>
      <c r="E221" s="64">
        <f>C221</f>
        <v>1</v>
      </c>
      <c r="F221" s="34" t="s">
        <v>314</v>
      </c>
      <c r="G221" s="68">
        <f>VLOOKUP(A221&amp;E221,Ceník!$A$2:$G$1296,7,FALSE)</f>
        <v>53</v>
      </c>
      <c r="H221" s="68">
        <f t="shared" si="16"/>
        <v>64.13</v>
      </c>
    </row>
    <row r="222" spans="1:8" ht="17.399999999999999" x14ac:dyDescent="0.3">
      <c r="A222" s="33" t="s">
        <v>932</v>
      </c>
      <c r="B222" s="15" t="str">
        <f>VLOOKUP(A222&amp;E222,Ceník!$A$2:$G$1296,3,FALSE)</f>
        <v>set koncovek pro profil L06 - tm. šedá</v>
      </c>
      <c r="C222" s="23">
        <v>1</v>
      </c>
      <c r="D222" s="57" t="s">
        <v>314</v>
      </c>
      <c r="E222" s="64">
        <f>C222</f>
        <v>1</v>
      </c>
      <c r="F222" s="34" t="s">
        <v>314</v>
      </c>
      <c r="G222" s="68">
        <f>VLOOKUP(A222&amp;E222,Ceník!$A$2:$G$1296,7,FALSE)</f>
        <v>53</v>
      </c>
      <c r="H222" s="68">
        <f t="shared" si="16"/>
        <v>64.13</v>
      </c>
    </row>
    <row r="223" spans="1:8" ht="17.399999999999999" x14ac:dyDescent="0.3">
      <c r="A223" s="33" t="s">
        <v>2668</v>
      </c>
      <c r="B223" s="15" t="str">
        <f>VLOOKUP(A223&amp;E223,Ceník!$A$2:$G$1296,3,FALSE)</f>
        <v>set koncovek pro profil L06 - černá</v>
      </c>
      <c r="C223" s="23">
        <v>1</v>
      </c>
      <c r="D223" s="57" t="s">
        <v>314</v>
      </c>
      <c r="E223" s="64">
        <f t="shared" ref="E223:E224" si="19">C223</f>
        <v>1</v>
      </c>
      <c r="F223" s="34" t="s">
        <v>314</v>
      </c>
      <c r="G223" s="68">
        <f>VLOOKUP(A223&amp;E223,Ceník!$A$2:$G$1296,7,FALSE)</f>
        <v>53</v>
      </c>
      <c r="H223" s="68">
        <f t="shared" si="16"/>
        <v>64.13</v>
      </c>
    </row>
    <row r="224" spans="1:8" ht="17.399999999999999" x14ac:dyDescent="0.3">
      <c r="A224" s="33" t="s">
        <v>2666</v>
      </c>
      <c r="B224" s="15" t="str">
        <f>VLOOKUP(A224&amp;E224,Ceník!$A$2:$G$1296,3,FALSE)</f>
        <v>set koncovek pro profil L06 - bílá</v>
      </c>
      <c r="C224" s="23">
        <v>1</v>
      </c>
      <c r="D224" s="57" t="s">
        <v>314</v>
      </c>
      <c r="E224" s="64">
        <f t="shared" si="19"/>
        <v>1</v>
      </c>
      <c r="F224" s="34" t="s">
        <v>314</v>
      </c>
      <c r="G224" s="68">
        <f>VLOOKUP(A224&amp;E224,Ceník!$A$2:$G$1296,7,FALSE)</f>
        <v>53</v>
      </c>
      <c r="H224" s="68">
        <f t="shared" si="16"/>
        <v>64.13</v>
      </c>
    </row>
    <row r="225" spans="1:8" s="5" customFormat="1" ht="20.100000000000001" customHeight="1" x14ac:dyDescent="0.3">
      <c r="A225" s="33" t="s">
        <v>833</v>
      </c>
      <c r="B225" s="15" t="str">
        <f>VLOOKUP(A225&amp;E225,Ceník!$A$2:$G$1296,3,FALSE)</f>
        <v>profil pro zádový panel - nerez broušený</v>
      </c>
      <c r="C225" s="23">
        <v>4</v>
      </c>
      <c r="D225" s="57" t="s">
        <v>6</v>
      </c>
      <c r="E225" s="64">
        <f>C225</f>
        <v>4</v>
      </c>
      <c r="F225" s="34" t="s">
        <v>6</v>
      </c>
      <c r="G225" s="68">
        <f>VLOOKUP(A225&amp;E225,Ceník!$A$2:$G$1296,7,FALSE)</f>
        <v>90</v>
      </c>
      <c r="H225" s="68">
        <f t="shared" si="16"/>
        <v>108.89999999999999</v>
      </c>
    </row>
    <row r="226" spans="1:8" s="5" customFormat="1" ht="20.100000000000001" customHeight="1" x14ac:dyDescent="0.3">
      <c r="A226" s="33" t="s">
        <v>857</v>
      </c>
      <c r="B226" s="15" t="str">
        <f>VLOOKUP(A226&amp;E226,Ceník!$A$2:$G$1296,3,FALSE)</f>
        <v>profil pro zádový panel 14mm - nerez broušený</v>
      </c>
      <c r="C226" s="23">
        <v>4</v>
      </c>
      <c r="D226" s="57" t="s">
        <v>6</v>
      </c>
      <c r="E226" s="64">
        <f>C226</f>
        <v>4</v>
      </c>
      <c r="F226" s="34" t="s">
        <v>6</v>
      </c>
      <c r="G226" s="68">
        <f>VLOOKUP(A226&amp;E226,Ceník!$A$2:$G$1296,7,FALSE)</f>
        <v>165</v>
      </c>
      <c r="H226" s="68">
        <f t="shared" si="16"/>
        <v>199.65</v>
      </c>
    </row>
    <row r="227" spans="1:8" s="5" customFormat="1" ht="20.100000000000001" customHeight="1" x14ac:dyDescent="0.3">
      <c r="A227" s="33" t="s">
        <v>857</v>
      </c>
      <c r="B227" s="15" t="str">
        <f>VLOOKUP(A227&amp;E227,Ceník!$A$2:$G$1296,3,FALSE)</f>
        <v>profil pro zádový panel 14mm - nerez broušený</v>
      </c>
      <c r="C227" s="23">
        <v>4</v>
      </c>
      <c r="D227" s="57" t="s">
        <v>6</v>
      </c>
      <c r="E227" s="64">
        <v>144</v>
      </c>
      <c r="F227" s="34" t="s">
        <v>6</v>
      </c>
      <c r="G227" s="68">
        <f>VLOOKUP(A227&amp;E227,Ceník!$A$2:$G$1296,7,FALSE)</f>
        <v>157</v>
      </c>
      <c r="H227" s="68">
        <f t="shared" si="16"/>
        <v>189.97</v>
      </c>
    </row>
    <row r="228" spans="1:8" ht="18" thickBot="1" x14ac:dyDescent="0.35">
      <c r="A228" s="35" t="s">
        <v>964</v>
      </c>
      <c r="B228" s="36" t="str">
        <f>VLOOKUP(A228&amp;E228,Ceník!$A$2:$G$1296,3,FALSE)</f>
        <v>set koncovek pro profil L14 - nerez broušený</v>
      </c>
      <c r="C228" s="37">
        <v>1</v>
      </c>
      <c r="D228" s="58" t="s">
        <v>314</v>
      </c>
      <c r="E228" s="65">
        <f>C228</f>
        <v>1</v>
      </c>
      <c r="F228" s="38" t="s">
        <v>314</v>
      </c>
      <c r="G228" s="80">
        <f>VLOOKUP(A228&amp;E228,Ceník!$A$2:$G$1296,7,FALSE)</f>
        <v>59</v>
      </c>
      <c r="H228" s="80">
        <f t="shared" si="16"/>
        <v>71.39</v>
      </c>
    </row>
    <row r="229" spans="1:8" ht="17.399999999999999" x14ac:dyDescent="0.3">
      <c r="A229" s="24"/>
      <c r="B229" s="24"/>
      <c r="C229" s="26"/>
      <c r="D229" s="27"/>
      <c r="E229" s="30"/>
      <c r="F229" s="27"/>
      <c r="G229" s="25"/>
    </row>
    <row r="230" spans="1:8" ht="51.6" x14ac:dyDescent="0.3">
      <c r="A230" s="186" t="s">
        <v>3326</v>
      </c>
      <c r="B230" s="187"/>
      <c r="C230" s="187"/>
      <c r="D230" s="187"/>
      <c r="E230" s="187"/>
      <c r="F230" s="187"/>
      <c r="G230" s="187"/>
      <c r="H230" s="187"/>
    </row>
    <row r="231" spans="1:8" ht="18" customHeight="1" x14ac:dyDescent="0.3">
      <c r="A231" s="13"/>
      <c r="B231" s="13"/>
      <c r="C231" s="20"/>
      <c r="D231" s="5"/>
      <c r="E231" s="22"/>
      <c r="F231" s="188" t="s">
        <v>3325</v>
      </c>
      <c r="G231" s="188"/>
      <c r="H231" s="188"/>
    </row>
    <row r="232" spans="1:8" ht="18.600000000000001" customHeight="1" thickBot="1" x14ac:dyDescent="0.35">
      <c r="A232" s="120"/>
      <c r="B232" s="120"/>
      <c r="C232" s="120"/>
      <c r="D232" s="120"/>
      <c r="E232" s="120"/>
      <c r="F232" s="120"/>
      <c r="G232" s="120"/>
      <c r="H232" s="56"/>
    </row>
    <row r="233" spans="1:8" ht="18.600000000000001" customHeight="1" x14ac:dyDescent="0.3">
      <c r="A233" s="190" t="s">
        <v>1</v>
      </c>
      <c r="B233" s="191" t="s">
        <v>2</v>
      </c>
      <c r="C233" s="192" t="s">
        <v>1548</v>
      </c>
      <c r="D233" s="193"/>
      <c r="E233" s="194" t="s">
        <v>1549</v>
      </c>
      <c r="F233" s="195"/>
      <c r="G233" s="189" t="s">
        <v>3321</v>
      </c>
      <c r="H233" s="172" t="s">
        <v>3322</v>
      </c>
    </row>
    <row r="234" spans="1:8" ht="18.600000000000001" customHeight="1" thickBot="1" x14ac:dyDescent="0.35">
      <c r="A234" s="175"/>
      <c r="B234" s="177"/>
      <c r="C234" s="180"/>
      <c r="D234" s="181"/>
      <c r="E234" s="184"/>
      <c r="F234" s="185"/>
      <c r="G234" s="173"/>
      <c r="H234" s="173"/>
    </row>
    <row r="235" spans="1:8" ht="17.399999999999999" x14ac:dyDescent="0.3">
      <c r="A235" s="41" t="s">
        <v>944</v>
      </c>
      <c r="B235" s="42" t="str">
        <f>VLOOKUP(A235&amp;E235,Ceník!$A$2:$G$1296,3,FALSE)</f>
        <v>DOPRODEJ set elementů k těsnící liště TOP hliník lesklý</v>
      </c>
      <c r="C235" s="43">
        <v>1</v>
      </c>
      <c r="D235" s="119" t="s">
        <v>314</v>
      </c>
      <c r="E235" s="126">
        <v>1</v>
      </c>
      <c r="F235" s="44" t="s">
        <v>314</v>
      </c>
      <c r="G235" s="46">
        <f>VLOOKUP(A235&amp;E235,Ceník!$A$2:$G$1296,7,FALSE)</f>
        <v>44</v>
      </c>
      <c r="H235" s="118">
        <f>SUM(G235)*1.21</f>
        <v>53.239999999999995</v>
      </c>
    </row>
    <row r="236" spans="1:8" ht="17.399999999999999" x14ac:dyDescent="0.3">
      <c r="A236" s="33" t="s">
        <v>999</v>
      </c>
      <c r="B236" s="15" t="str">
        <f>VLOOKUP(A236&amp;E236,Ceník!$A$2:$G$1296,3,FALSE)</f>
        <v>DOPRODEJ roh vnitřní  90°- tm.šedá (nerez)</v>
      </c>
      <c r="C236" s="23">
        <v>1</v>
      </c>
      <c r="D236" s="57" t="s">
        <v>35</v>
      </c>
      <c r="E236" s="64">
        <f>C236</f>
        <v>1</v>
      </c>
      <c r="F236" s="34" t="s">
        <v>35</v>
      </c>
      <c r="G236" s="122">
        <f>VLOOKUP(A236&amp;E236,Ceník!$A$2:$G$1296,7,FALSE)</f>
        <v>12</v>
      </c>
      <c r="H236" s="118">
        <f t="shared" ref="H236:H237" si="20">SUM(G236)*1.21</f>
        <v>14.52</v>
      </c>
    </row>
    <row r="237" spans="1:8" ht="18" thickBot="1" x14ac:dyDescent="0.35">
      <c r="A237" s="35" t="s">
        <v>1005</v>
      </c>
      <c r="B237" s="36" t="str">
        <f>VLOOKUP(A237&amp;E237,Ceník!$A$2:$G$1296,3,FALSE)</f>
        <v>DOPRODEJ záslepka - tm.šedá (nerez)</v>
      </c>
      <c r="C237" s="37">
        <v>1</v>
      </c>
      <c r="D237" s="58" t="s">
        <v>35</v>
      </c>
      <c r="E237" s="65">
        <f>C237</f>
        <v>1</v>
      </c>
      <c r="F237" s="38" t="s">
        <v>35</v>
      </c>
      <c r="G237" s="123">
        <f>VLOOKUP(A237&amp;E237,Ceník!$A$2:$G$1296,7,FALSE)</f>
        <v>12</v>
      </c>
      <c r="H237" s="144">
        <f t="shared" si="20"/>
        <v>14.52</v>
      </c>
    </row>
  </sheetData>
  <sheetProtection algorithmName="SHA-512" hashValue="UUAQYgjZQqWNy5+5k28D2952ZUt3TSkbuV+phDBdpTLO+Yd6GFcHmOGjFyDuzW3mgVGHuK3x83LMn3C2vk0ZHg==" saltValue="iNpRL4cHSFTuYPRo6K/piQ==" spinCount="100000" sheet="1" formatCells="0" formatColumns="0" formatRows="0" insertColumns="0" insertRows="0" deleteColumns="0" deleteRows="0" sort="0" autoFilter="0"/>
  <autoFilter ref="A5:F6" xr:uid="{3B7DAD34-C63B-48B8-BF61-3F2CBF5011B0}">
    <filterColumn colId="2" showButton="0"/>
    <filterColumn colId="4" showButton="0"/>
  </autoFilter>
  <mergeCells count="16">
    <mergeCell ref="H5:H6"/>
    <mergeCell ref="A2:H2"/>
    <mergeCell ref="F3:H3"/>
    <mergeCell ref="A230:H230"/>
    <mergeCell ref="H233:H234"/>
    <mergeCell ref="F231:H231"/>
    <mergeCell ref="G233:G234"/>
    <mergeCell ref="G5:G6"/>
    <mergeCell ref="A5:A6"/>
    <mergeCell ref="B5:B6"/>
    <mergeCell ref="C5:D6"/>
    <mergeCell ref="E5:F6"/>
    <mergeCell ref="A233:A234"/>
    <mergeCell ref="B233:B234"/>
    <mergeCell ref="C233:D234"/>
    <mergeCell ref="E233:F234"/>
  </mergeCells>
  <phoneticPr fontId="9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9A7E3-2FF3-482F-8DD5-93EF464AF3BB}">
  <sheetPr codeName="List7"/>
  <dimension ref="A2:I43"/>
  <sheetViews>
    <sheetView workbookViewId="0">
      <pane ySplit="6" topLeftCell="A7" activePane="bottomLeft" state="frozen"/>
      <selection activeCell="D19" sqref="D19:E20"/>
      <selection pane="bottomLeft" activeCell="F3" sqref="F3:H3"/>
    </sheetView>
  </sheetViews>
  <sheetFormatPr defaultColWidth="9.109375" defaultRowHeight="14.4" x14ac:dyDescent="0.3"/>
  <cols>
    <col min="1" max="1" width="19.44140625" style="2" bestFit="1" customWidth="1"/>
    <col min="2" max="2" width="58.109375" style="2" customWidth="1"/>
    <col min="3" max="3" width="16.5546875" style="10" customWidth="1"/>
    <col min="4" max="4" width="10.109375" style="3" customWidth="1"/>
    <col min="5" max="5" width="17.5546875" style="28" customWidth="1"/>
    <col min="6" max="6" width="5.5546875" style="3" customWidth="1"/>
    <col min="7" max="7" width="25.44140625" customWidth="1"/>
    <col min="8" max="8" width="20.44140625" customWidth="1"/>
  </cols>
  <sheetData>
    <row r="2" spans="1:9" ht="51.6" x14ac:dyDescent="0.3">
      <c r="A2" s="186" t="s">
        <v>2553</v>
      </c>
      <c r="B2" s="187"/>
      <c r="C2" s="187"/>
      <c r="D2" s="187"/>
      <c r="E2" s="187"/>
      <c r="F2" s="187"/>
      <c r="G2" s="187"/>
      <c r="H2" s="187"/>
    </row>
    <row r="3" spans="1:9" ht="16.8" customHeight="1" x14ac:dyDescent="0.3">
      <c r="A3" s="120"/>
      <c r="B3" s="120"/>
      <c r="C3" s="120"/>
      <c r="D3" s="120"/>
      <c r="E3" s="120"/>
      <c r="F3" s="171" t="s">
        <v>3327</v>
      </c>
      <c r="G3" s="171"/>
      <c r="H3" s="171"/>
      <c r="I3" s="56"/>
    </row>
    <row r="4" spans="1:9" s="1" customFormat="1" ht="18.600000000000001" thickBot="1" x14ac:dyDescent="0.35">
      <c r="A4" s="11"/>
      <c r="B4" s="11"/>
      <c r="C4" s="19"/>
      <c r="D4" s="18"/>
      <c r="E4" s="143"/>
      <c r="F4" s="18"/>
      <c r="G4" s="12"/>
    </row>
    <row r="5" spans="1:9" s="1" customFormat="1" ht="18" customHeight="1" x14ac:dyDescent="0.3">
      <c r="A5" s="174" t="s">
        <v>1</v>
      </c>
      <c r="B5" s="176" t="s">
        <v>2</v>
      </c>
      <c r="C5" s="178" t="s">
        <v>1548</v>
      </c>
      <c r="D5" s="179"/>
      <c r="E5" s="182" t="s">
        <v>1549</v>
      </c>
      <c r="F5" s="183"/>
      <c r="G5" s="189" t="s">
        <v>3321</v>
      </c>
      <c r="H5" s="172" t="s">
        <v>3322</v>
      </c>
    </row>
    <row r="6" spans="1:9" s="1" customFormat="1" ht="25.2" customHeight="1" thickBot="1" x14ac:dyDescent="0.35">
      <c r="A6" s="175"/>
      <c r="B6" s="177"/>
      <c r="C6" s="180"/>
      <c r="D6" s="181"/>
      <c r="E6" s="184"/>
      <c r="F6" s="185"/>
      <c r="G6" s="173"/>
      <c r="H6" s="173"/>
    </row>
    <row r="7" spans="1:9" s="5" customFormat="1" ht="20.100000000000001" customHeight="1" x14ac:dyDescent="0.3">
      <c r="A7" s="50" t="s">
        <v>399</v>
      </c>
      <c r="B7" s="51" t="str">
        <f>VLOOKUP(A7&amp;E7,Ceník!$A$2:$G$1296,3,FALSE)</f>
        <v>nerezový obklad d 600 x v 750 mm</v>
      </c>
      <c r="C7" s="52">
        <v>1</v>
      </c>
      <c r="D7" s="53" t="s">
        <v>35</v>
      </c>
      <c r="E7" s="61">
        <v>1</v>
      </c>
      <c r="F7" s="60" t="s">
        <v>35</v>
      </c>
      <c r="G7" s="70">
        <f>VLOOKUP(A7&amp;E7,Ceník!$A$2:$G$1296,7,FALSE)</f>
        <v>1135</v>
      </c>
      <c r="H7" s="68">
        <f>SUM(G7)*1.21</f>
        <v>1373.35</v>
      </c>
    </row>
    <row r="8" spans="1:9" s="5" customFormat="1" ht="20.100000000000001" customHeight="1" x14ac:dyDescent="0.3">
      <c r="A8" s="33" t="s">
        <v>401</v>
      </c>
      <c r="B8" s="15" t="str">
        <f>VLOOKUP(A8&amp;E8,Ceník!$A$2:$G$1296,3,FALSE)</f>
        <v>nerezový obklad d 900 x v 750 mm</v>
      </c>
      <c r="C8" s="23">
        <v>1</v>
      </c>
      <c r="D8" s="34" t="s">
        <v>35</v>
      </c>
      <c r="E8" s="62">
        <v>1</v>
      </c>
      <c r="F8" s="57" t="s">
        <v>35</v>
      </c>
      <c r="G8" s="68">
        <f>VLOOKUP(A8&amp;E8,Ceník!$A$2:$G$1296,7,FALSE)</f>
        <v>1655</v>
      </c>
      <c r="H8" s="68">
        <f t="shared" ref="H8:H43" si="0">SUM(G8)*1.21</f>
        <v>2002.55</v>
      </c>
    </row>
    <row r="9" spans="1:9" ht="17.399999999999999" x14ac:dyDescent="0.3">
      <c r="A9" s="33" t="s">
        <v>2981</v>
      </c>
      <c r="B9" s="15" t="str">
        <f>VLOOKUP(A9&amp;E9,Ceník!$A$2:$G$1296,3,FALSE)</f>
        <v>nerezový obklad d 1000 x v 250 mm</v>
      </c>
      <c r="C9" s="23">
        <v>1</v>
      </c>
      <c r="D9" s="34" t="s">
        <v>35</v>
      </c>
      <c r="E9" s="62">
        <v>1</v>
      </c>
      <c r="F9" s="57" t="s">
        <v>35</v>
      </c>
      <c r="G9" s="68">
        <f>VLOOKUP(A9&amp;E9,Ceník!$A$2:$G$1296,7,FALSE)</f>
        <v>420</v>
      </c>
      <c r="H9" s="68">
        <f>SUM(G9)*1.21</f>
        <v>508.2</v>
      </c>
    </row>
    <row r="10" spans="1:9" s="5" customFormat="1" ht="20.100000000000001" customHeight="1" x14ac:dyDescent="0.3">
      <c r="A10" s="33" t="s">
        <v>407</v>
      </c>
      <c r="B10" s="15" t="str">
        <f>VLOOKUP(A10&amp;E10,Ceník!$A$2:$G$1296,3,FALSE)</f>
        <v>okopový plech 100 mm - hliník natural</v>
      </c>
      <c r="C10" s="23">
        <v>1</v>
      </c>
      <c r="D10" s="34" t="s">
        <v>6</v>
      </c>
      <c r="E10" s="62">
        <v>0.1</v>
      </c>
      <c r="F10" s="57" t="s">
        <v>6</v>
      </c>
      <c r="G10" s="68">
        <f>VLOOKUP(A10&amp;E10,Ceník!$A$2:$G$1296,7,FALSE)</f>
        <v>283</v>
      </c>
      <c r="H10" s="68">
        <f t="shared" si="0"/>
        <v>342.43</v>
      </c>
    </row>
    <row r="11" spans="1:9" s="5" customFormat="1" ht="20.100000000000001" customHeight="1" x14ac:dyDescent="0.3">
      <c r="A11" s="33" t="s">
        <v>407</v>
      </c>
      <c r="B11" s="15" t="str">
        <f>VLOOKUP(A11&amp;E11,Ceník!$A$2:$G$1296,3,FALSE)</f>
        <v>okopový plech 100 mm - hliník natural</v>
      </c>
      <c r="C11" s="23">
        <v>1</v>
      </c>
      <c r="D11" s="34" t="s">
        <v>6</v>
      </c>
      <c r="E11" s="62">
        <v>1</v>
      </c>
      <c r="F11" s="57" t="s">
        <v>6</v>
      </c>
      <c r="G11" s="68">
        <f>VLOOKUP(A11&amp;E11,Ceník!$A$2:$G$1296,7,FALSE)</f>
        <v>259</v>
      </c>
      <c r="H11" s="68">
        <f t="shared" si="0"/>
        <v>313.39</v>
      </c>
    </row>
    <row r="12" spans="1:9" s="5" customFormat="1" ht="20.100000000000001" customHeight="1" x14ac:dyDescent="0.3">
      <c r="A12" s="33" t="s">
        <v>407</v>
      </c>
      <c r="B12" s="15" t="str">
        <f>VLOOKUP(A12&amp;E12,Ceník!$A$2:$G$1296,3,FALSE)</f>
        <v>okopový plech 100 mm - hliník natural</v>
      </c>
      <c r="C12" s="23">
        <v>1</v>
      </c>
      <c r="D12" s="34" t="s">
        <v>6</v>
      </c>
      <c r="E12" s="62">
        <v>25</v>
      </c>
      <c r="F12" s="57" t="s">
        <v>6</v>
      </c>
      <c r="G12" s="68">
        <f>VLOOKUP(A12&amp;E12,Ceník!$A$2:$G$1296,7,FALSE)</f>
        <v>248</v>
      </c>
      <c r="H12" s="68">
        <f t="shared" si="0"/>
        <v>300.08</v>
      </c>
    </row>
    <row r="13" spans="1:9" s="5" customFormat="1" ht="20.100000000000001" customHeight="1" x14ac:dyDescent="0.3">
      <c r="A13" s="33" t="s">
        <v>403</v>
      </c>
      <c r="B13" s="15" t="str">
        <f>VLOOKUP(A13&amp;E13,Ceník!$A$2:$G$1296,3,FALSE)</f>
        <v>okopový plech 100 mm - broušený hliník</v>
      </c>
      <c r="C13" s="23">
        <v>1</v>
      </c>
      <c r="D13" s="34" t="s">
        <v>6</v>
      </c>
      <c r="E13" s="62">
        <v>0.1</v>
      </c>
      <c r="F13" s="57" t="s">
        <v>6</v>
      </c>
      <c r="G13" s="68">
        <f>VLOOKUP(A13&amp;E13,Ceník!$A$2:$G$1296,7,FALSE)</f>
        <v>283</v>
      </c>
      <c r="H13" s="68">
        <f t="shared" si="0"/>
        <v>342.43</v>
      </c>
    </row>
    <row r="14" spans="1:9" s="5" customFormat="1" ht="20.100000000000001" customHeight="1" x14ac:dyDescent="0.3">
      <c r="A14" s="33" t="s">
        <v>403</v>
      </c>
      <c r="B14" s="15" t="str">
        <f>VLOOKUP(A14&amp;E14,Ceník!$A$2:$G$1296,3,FALSE)</f>
        <v>okopový plech 100 mm - broušený hliník</v>
      </c>
      <c r="C14" s="23">
        <v>1</v>
      </c>
      <c r="D14" s="34" t="s">
        <v>6</v>
      </c>
      <c r="E14" s="62">
        <v>1</v>
      </c>
      <c r="F14" s="57" t="s">
        <v>6</v>
      </c>
      <c r="G14" s="68">
        <f>VLOOKUP(A14&amp;E14,Ceník!$A$2:$G$1296,7,FALSE)</f>
        <v>259</v>
      </c>
      <c r="H14" s="68">
        <f t="shared" si="0"/>
        <v>313.39</v>
      </c>
    </row>
    <row r="15" spans="1:9" s="5" customFormat="1" ht="20.100000000000001" customHeight="1" x14ac:dyDescent="0.3">
      <c r="A15" s="33" t="s">
        <v>403</v>
      </c>
      <c r="B15" s="15" t="str">
        <f>VLOOKUP(A15&amp;E15,Ceník!$A$2:$G$1296,3,FALSE)</f>
        <v>okopový plech 100 mm - broušený hliník</v>
      </c>
      <c r="C15" s="23">
        <v>1</v>
      </c>
      <c r="D15" s="34" t="s">
        <v>6</v>
      </c>
      <c r="E15" s="62">
        <v>25</v>
      </c>
      <c r="F15" s="57" t="s">
        <v>6</v>
      </c>
      <c r="G15" s="68">
        <f>VLOOKUP(A15&amp;E15,Ceník!$A$2:$G$1296,7,FALSE)</f>
        <v>248</v>
      </c>
      <c r="H15" s="68">
        <f t="shared" si="0"/>
        <v>300.08</v>
      </c>
    </row>
    <row r="16" spans="1:9" s="5" customFormat="1" ht="20.100000000000001" customHeight="1" x14ac:dyDescent="0.3">
      <c r="A16" s="33" t="s">
        <v>409</v>
      </c>
      <c r="B16" s="15" t="str">
        <f>VLOOKUP(A16&amp;E16,Ceník!$A$2:$G$1296,3,FALSE)</f>
        <v>okopový plech 100 mm - broušený nerez</v>
      </c>
      <c r="C16" s="23">
        <v>1</v>
      </c>
      <c r="D16" s="34" t="s">
        <v>6</v>
      </c>
      <c r="E16" s="62">
        <v>0.1</v>
      </c>
      <c r="F16" s="57" t="s">
        <v>6</v>
      </c>
      <c r="G16" s="68">
        <f>VLOOKUP(A16&amp;E16,Ceník!$A$2:$G$1296,7,FALSE)</f>
        <v>333</v>
      </c>
      <c r="H16" s="68">
        <f t="shared" si="0"/>
        <v>402.93</v>
      </c>
    </row>
    <row r="17" spans="1:8" s="5" customFormat="1" ht="20.100000000000001" customHeight="1" x14ac:dyDescent="0.3">
      <c r="A17" s="33" t="s">
        <v>409</v>
      </c>
      <c r="B17" s="15" t="str">
        <f>VLOOKUP(A17&amp;E17,Ceník!$A$2:$G$1296,3,FALSE)</f>
        <v>okopový plech 100 mm - broušený nerez</v>
      </c>
      <c r="C17" s="23">
        <v>1</v>
      </c>
      <c r="D17" s="34" t="s">
        <v>6</v>
      </c>
      <c r="E17" s="62">
        <v>1</v>
      </c>
      <c r="F17" s="57" t="s">
        <v>6</v>
      </c>
      <c r="G17" s="68">
        <f>VLOOKUP(A17&amp;E17,Ceník!$A$2:$G$1296,7,FALSE)</f>
        <v>305</v>
      </c>
      <c r="H17" s="68">
        <f t="shared" si="0"/>
        <v>369.05</v>
      </c>
    </row>
    <row r="18" spans="1:8" s="5" customFormat="1" ht="20.100000000000001" customHeight="1" x14ac:dyDescent="0.3">
      <c r="A18" s="33" t="s">
        <v>409</v>
      </c>
      <c r="B18" s="15" t="str">
        <f>VLOOKUP(A18&amp;E18,Ceník!$A$2:$G$1296,3,FALSE)</f>
        <v>okopový plech 100 mm - broušený nerez</v>
      </c>
      <c r="C18" s="23">
        <v>1</v>
      </c>
      <c r="D18" s="34" t="s">
        <v>6</v>
      </c>
      <c r="E18" s="62">
        <v>25</v>
      </c>
      <c r="F18" s="57" t="s">
        <v>6</v>
      </c>
      <c r="G18" s="68">
        <f>VLOOKUP(A18&amp;E18,Ceník!$A$2:$G$1296,7,FALSE)</f>
        <v>284</v>
      </c>
      <c r="H18" s="68">
        <f t="shared" si="0"/>
        <v>343.64</v>
      </c>
    </row>
    <row r="19" spans="1:8" s="5" customFormat="1" ht="20.100000000000001" customHeight="1" x14ac:dyDescent="0.3">
      <c r="A19" s="33" t="s">
        <v>2980</v>
      </c>
      <c r="B19" s="15" t="str">
        <f>VLOOKUP(A19&amp;E19,Ceník!$A$2:$G$1296,3,FALSE)</f>
        <v>okopový plech 100 mm - mosaz broušená</v>
      </c>
      <c r="C19" s="23">
        <v>1</v>
      </c>
      <c r="D19" s="34" t="s">
        <v>6</v>
      </c>
      <c r="E19" s="62">
        <v>0.1</v>
      </c>
      <c r="F19" s="57" t="s">
        <v>6</v>
      </c>
      <c r="G19" s="68">
        <f>VLOOKUP(A19&amp;E19,Ceník!$A$2:$G$1296,7,FALSE)</f>
        <v>283</v>
      </c>
      <c r="H19" s="68">
        <f t="shared" si="0"/>
        <v>342.43</v>
      </c>
    </row>
    <row r="20" spans="1:8" s="5" customFormat="1" ht="20.100000000000001" customHeight="1" x14ac:dyDescent="0.3">
      <c r="A20" s="33" t="s">
        <v>2980</v>
      </c>
      <c r="B20" s="15" t="str">
        <f>VLOOKUP(A20&amp;E20,Ceník!$A$2:$G$1296,3,FALSE)</f>
        <v>okopový plech 100 mm - mosaz broušená</v>
      </c>
      <c r="C20" s="23">
        <v>1</v>
      </c>
      <c r="D20" s="34" t="s">
        <v>6</v>
      </c>
      <c r="E20" s="62">
        <v>1</v>
      </c>
      <c r="F20" s="57" t="s">
        <v>6</v>
      </c>
      <c r="G20" s="68">
        <f>VLOOKUP(A20&amp;E20,Ceník!$A$2:$G$1296,7,FALSE)</f>
        <v>259</v>
      </c>
      <c r="H20" s="68">
        <f t="shared" si="0"/>
        <v>313.39</v>
      </c>
    </row>
    <row r="21" spans="1:8" s="5" customFormat="1" ht="20.100000000000001" customHeight="1" x14ac:dyDescent="0.3">
      <c r="A21" s="33" t="s">
        <v>2980</v>
      </c>
      <c r="B21" s="15" t="str">
        <f>VLOOKUP(A21&amp;E21,Ceník!$A$2:$G$1296,3,FALSE)</f>
        <v>okopový plech 100 mm - mosaz broušená</v>
      </c>
      <c r="C21" s="23">
        <v>1</v>
      </c>
      <c r="D21" s="34" t="s">
        <v>6</v>
      </c>
      <c r="E21" s="62">
        <v>25</v>
      </c>
      <c r="F21" s="57" t="s">
        <v>6</v>
      </c>
      <c r="G21" s="68">
        <f>VLOOKUP(A21&amp;E21,Ceník!$A$2:$G$1296,7,FALSE)</f>
        <v>248</v>
      </c>
      <c r="H21" s="68">
        <f t="shared" si="0"/>
        <v>300.08</v>
      </c>
    </row>
    <row r="22" spans="1:8" s="5" customFormat="1" ht="20.100000000000001" customHeight="1" x14ac:dyDescent="0.3">
      <c r="A22" s="33" t="s">
        <v>415</v>
      </c>
      <c r="B22" s="15" t="str">
        <f>VLOOKUP(A22&amp;E22,Ceník!$A$2:$G$1296,3,FALSE)</f>
        <v>okopový plech 150 mm - hliník natural</v>
      </c>
      <c r="C22" s="23">
        <v>1</v>
      </c>
      <c r="D22" s="34" t="s">
        <v>6</v>
      </c>
      <c r="E22" s="62">
        <v>0.1</v>
      </c>
      <c r="F22" s="57" t="s">
        <v>6</v>
      </c>
      <c r="G22" s="68">
        <f>VLOOKUP(A22&amp;E22,Ceník!$A$2:$G$1296,7,FALSE)</f>
        <v>411</v>
      </c>
      <c r="H22" s="68">
        <f t="shared" si="0"/>
        <v>497.31</v>
      </c>
    </row>
    <row r="23" spans="1:8" ht="17.399999999999999" x14ac:dyDescent="0.3">
      <c r="A23" s="33" t="s">
        <v>415</v>
      </c>
      <c r="B23" s="15" t="str">
        <f>VLOOKUP(A23&amp;E23,Ceník!$A$2:$G$1296,3,FALSE)</f>
        <v>okopový plech 150 mm - hliník natural</v>
      </c>
      <c r="C23" s="23">
        <v>1</v>
      </c>
      <c r="D23" s="34" t="s">
        <v>6</v>
      </c>
      <c r="E23" s="62">
        <v>1</v>
      </c>
      <c r="F23" s="57" t="s">
        <v>6</v>
      </c>
      <c r="G23" s="68">
        <f>VLOOKUP(A23&amp;E23,Ceník!$A$2:$G$1296,7,FALSE)</f>
        <v>374</v>
      </c>
      <c r="H23" s="68">
        <f t="shared" si="0"/>
        <v>452.53999999999996</v>
      </c>
    </row>
    <row r="24" spans="1:8" ht="17.399999999999999" x14ac:dyDescent="0.3">
      <c r="A24" s="33" t="s">
        <v>415</v>
      </c>
      <c r="B24" s="15" t="str">
        <f>VLOOKUP(A24&amp;E24,Ceník!$A$2:$G$1296,3,FALSE)</f>
        <v>okopový plech 150 mm - hliník natural</v>
      </c>
      <c r="C24" s="23">
        <v>1</v>
      </c>
      <c r="D24" s="34" t="s">
        <v>6</v>
      </c>
      <c r="E24" s="62">
        <v>25</v>
      </c>
      <c r="F24" s="57" t="s">
        <v>6</v>
      </c>
      <c r="G24" s="68">
        <f>VLOOKUP(A24&amp;E24,Ceník!$A$2:$G$1296,7,FALSE)</f>
        <v>355</v>
      </c>
      <c r="H24" s="68">
        <f t="shared" si="0"/>
        <v>429.55</v>
      </c>
    </row>
    <row r="25" spans="1:8" s="5" customFormat="1" ht="20.100000000000001" customHeight="1" x14ac:dyDescent="0.3">
      <c r="A25" s="33" t="s">
        <v>411</v>
      </c>
      <c r="B25" s="15" t="str">
        <f>VLOOKUP(A25&amp;E25,Ceník!$A$2:$G$1296,3,FALSE)</f>
        <v>okopový plech 150 mm - broušený hliník</v>
      </c>
      <c r="C25" s="23">
        <v>1</v>
      </c>
      <c r="D25" s="34" t="s">
        <v>6</v>
      </c>
      <c r="E25" s="62">
        <v>0.1</v>
      </c>
      <c r="F25" s="57" t="s">
        <v>6</v>
      </c>
      <c r="G25" s="68">
        <f>VLOOKUP(A25&amp;E25,Ceník!$A$2:$G$1296,7,FALSE)</f>
        <v>325</v>
      </c>
      <c r="H25" s="68">
        <f t="shared" si="0"/>
        <v>393.25</v>
      </c>
    </row>
    <row r="26" spans="1:8" s="5" customFormat="1" ht="20.100000000000001" customHeight="1" x14ac:dyDescent="0.3">
      <c r="A26" s="33" t="s">
        <v>411</v>
      </c>
      <c r="B26" s="15" t="str">
        <f>VLOOKUP(A26&amp;E26,Ceník!$A$2:$G$1296,3,FALSE)</f>
        <v>okopový plech 150 mm - broušený hliník</v>
      </c>
      <c r="C26" s="23">
        <v>1</v>
      </c>
      <c r="D26" s="34" t="s">
        <v>6</v>
      </c>
      <c r="E26" s="62">
        <v>1</v>
      </c>
      <c r="F26" s="57" t="s">
        <v>6</v>
      </c>
      <c r="G26" s="68">
        <f>VLOOKUP(A26&amp;E26,Ceník!$A$2:$G$1296,7,FALSE)</f>
        <v>297</v>
      </c>
      <c r="H26" s="68">
        <f t="shared" si="0"/>
        <v>359.37</v>
      </c>
    </row>
    <row r="27" spans="1:8" s="5" customFormat="1" ht="20.100000000000001" customHeight="1" x14ac:dyDescent="0.3">
      <c r="A27" s="33" t="s">
        <v>411</v>
      </c>
      <c r="B27" s="15" t="str">
        <f>VLOOKUP(A27&amp;E27,Ceník!$A$2:$G$1296,3,FALSE)</f>
        <v>okopový plech 150 mm - broušený hliník</v>
      </c>
      <c r="C27" s="23">
        <v>1</v>
      </c>
      <c r="D27" s="34" t="s">
        <v>6</v>
      </c>
      <c r="E27" s="62">
        <v>25</v>
      </c>
      <c r="F27" s="57" t="s">
        <v>6</v>
      </c>
      <c r="G27" s="68">
        <f>VLOOKUP(A27&amp;E27,Ceník!$A$2:$G$1296,7,FALSE)</f>
        <v>280</v>
      </c>
      <c r="H27" s="68">
        <f t="shared" si="0"/>
        <v>338.8</v>
      </c>
    </row>
    <row r="28" spans="1:8" ht="17.399999999999999" x14ac:dyDescent="0.3">
      <c r="A28" s="33" t="s">
        <v>417</v>
      </c>
      <c r="B28" s="15" t="str">
        <f>VLOOKUP(A28&amp;E28,Ceník!$A$2:$G$1296,3,FALSE)</f>
        <v>okopový plech 150 mm - broušený nerez</v>
      </c>
      <c r="C28" s="23">
        <v>1</v>
      </c>
      <c r="D28" s="34" t="s">
        <v>6</v>
      </c>
      <c r="E28" s="62">
        <v>0.1</v>
      </c>
      <c r="F28" s="57" t="s">
        <v>6</v>
      </c>
      <c r="G28" s="68">
        <f>VLOOKUP(A28&amp;E28,Ceník!$A$2:$G$1296,7,FALSE)</f>
        <v>368</v>
      </c>
      <c r="H28" s="68">
        <f t="shared" si="0"/>
        <v>445.28</v>
      </c>
    </row>
    <row r="29" spans="1:8" ht="17.399999999999999" x14ac:dyDescent="0.3">
      <c r="A29" s="33" t="s">
        <v>417</v>
      </c>
      <c r="B29" s="15" t="str">
        <f>VLOOKUP(A29&amp;E29,Ceník!$A$2:$G$1296,3,FALSE)</f>
        <v>okopový plech 150 mm - broušený nerez</v>
      </c>
      <c r="C29" s="23">
        <v>1</v>
      </c>
      <c r="D29" s="34" t="s">
        <v>6</v>
      </c>
      <c r="E29" s="62">
        <v>1</v>
      </c>
      <c r="F29" s="57" t="s">
        <v>6</v>
      </c>
      <c r="G29" s="68">
        <f>VLOOKUP(A29&amp;E29,Ceník!$A$2:$G$1296,7,FALSE)</f>
        <v>342</v>
      </c>
      <c r="H29" s="68">
        <f t="shared" si="0"/>
        <v>413.82</v>
      </c>
    </row>
    <row r="30" spans="1:8" ht="17.399999999999999" x14ac:dyDescent="0.3">
      <c r="A30" s="33" t="s">
        <v>417</v>
      </c>
      <c r="B30" s="15" t="str">
        <f>VLOOKUP(A30&amp;E30,Ceník!$A$2:$G$1296,3,FALSE)</f>
        <v>okopový plech 150 mm - broušený nerez</v>
      </c>
      <c r="C30" s="23">
        <v>1</v>
      </c>
      <c r="D30" s="34" t="s">
        <v>6</v>
      </c>
      <c r="E30" s="62">
        <v>25</v>
      </c>
      <c r="F30" s="57" t="s">
        <v>6</v>
      </c>
      <c r="G30" s="68">
        <f>VLOOKUP(A30&amp;E30,Ceník!$A$2:$G$1296,7,FALSE)</f>
        <v>320</v>
      </c>
      <c r="H30" s="68">
        <f t="shared" si="0"/>
        <v>387.2</v>
      </c>
    </row>
    <row r="31" spans="1:8" ht="17.399999999999999" x14ac:dyDescent="0.3">
      <c r="A31" s="33" t="s">
        <v>2979</v>
      </c>
      <c r="B31" s="15" t="str">
        <f>VLOOKUP(A31&amp;E31,Ceník!$A$2:$G$1296,3,FALSE)</f>
        <v>okopový plech 150 mm - mosaz broušená</v>
      </c>
      <c r="C31" s="23">
        <v>1</v>
      </c>
      <c r="D31" s="34" t="s">
        <v>6</v>
      </c>
      <c r="E31" s="62">
        <v>0.1</v>
      </c>
      <c r="F31" s="57" t="s">
        <v>6</v>
      </c>
      <c r="G31" s="68">
        <f>VLOOKUP(A31&amp;E31,Ceník!$A$2:$G$1296,7,FALSE)</f>
        <v>411</v>
      </c>
      <c r="H31" s="68">
        <f t="shared" si="0"/>
        <v>497.31</v>
      </c>
    </row>
    <row r="32" spans="1:8" ht="17.399999999999999" x14ac:dyDescent="0.3">
      <c r="A32" s="33" t="s">
        <v>2979</v>
      </c>
      <c r="B32" s="15" t="str">
        <f>VLOOKUP(A32&amp;E32,Ceník!$A$2:$G$1296,3,FALSE)</f>
        <v>okopový plech 150 mm - mosaz broušená</v>
      </c>
      <c r="C32" s="23">
        <v>1</v>
      </c>
      <c r="D32" s="34" t="s">
        <v>6</v>
      </c>
      <c r="E32" s="62">
        <v>1</v>
      </c>
      <c r="F32" s="57" t="s">
        <v>6</v>
      </c>
      <c r="G32" s="68">
        <f>VLOOKUP(A32&amp;E32,Ceník!$A$2:$G$1296,7,FALSE)</f>
        <v>374</v>
      </c>
      <c r="H32" s="68">
        <f t="shared" si="0"/>
        <v>452.53999999999996</v>
      </c>
    </row>
    <row r="33" spans="1:8" ht="17.399999999999999" x14ac:dyDescent="0.3">
      <c r="A33" s="33" t="s">
        <v>2979</v>
      </c>
      <c r="B33" s="15" t="str">
        <f>VLOOKUP(A33&amp;E33,Ceník!$A$2:$G$1296,3,FALSE)</f>
        <v>okopový plech 150 mm - mosaz broušená</v>
      </c>
      <c r="C33" s="23">
        <v>1</v>
      </c>
      <c r="D33" s="34" t="s">
        <v>6</v>
      </c>
      <c r="E33" s="62">
        <v>25</v>
      </c>
      <c r="F33" s="57" t="s">
        <v>6</v>
      </c>
      <c r="G33" s="68">
        <f>VLOOKUP(A33&amp;E33,Ceník!$A$2:$G$1296,7,FALSE)</f>
        <v>355</v>
      </c>
      <c r="H33" s="68">
        <f t="shared" si="0"/>
        <v>429.55</v>
      </c>
    </row>
    <row r="34" spans="1:8" ht="17.399999999999999" x14ac:dyDescent="0.3">
      <c r="A34" s="33" t="s">
        <v>419</v>
      </c>
      <c r="B34" s="15" t="str">
        <f>VLOOKUP(A34&amp;E34,Ceník!$A$2:$G$1296,3,FALSE)</f>
        <v>okopový plech 200 mm - broušený nerez bez samolepky</v>
      </c>
      <c r="C34" s="23">
        <v>1</v>
      </c>
      <c r="D34" s="34" t="s">
        <v>6</v>
      </c>
      <c r="E34" s="62">
        <v>1</v>
      </c>
      <c r="F34" s="57" t="s">
        <v>6</v>
      </c>
      <c r="G34" s="68">
        <f>VLOOKUP(A34&amp;E34,Ceník!$A$2:$G$1296,7,FALSE)</f>
        <v>362</v>
      </c>
      <c r="H34" s="68">
        <f t="shared" si="0"/>
        <v>438.02</v>
      </c>
    </row>
    <row r="35" spans="1:8" ht="17.399999999999999" x14ac:dyDescent="0.3">
      <c r="A35" s="33" t="s">
        <v>419</v>
      </c>
      <c r="B35" s="15" t="str">
        <f>VLOOKUP(A35&amp;E35,Ceník!$A$2:$G$1296,3,FALSE)</f>
        <v>okopový plech 200 mm - broušený nerez bez samolepky</v>
      </c>
      <c r="C35" s="23">
        <v>1</v>
      </c>
      <c r="D35" s="34" t="s">
        <v>6</v>
      </c>
      <c r="E35" s="62">
        <v>25</v>
      </c>
      <c r="F35" s="57" t="s">
        <v>6</v>
      </c>
      <c r="G35" s="68">
        <f>VLOOKUP(A35&amp;E35,Ceník!$A$2:$G$1296,7,FALSE)</f>
        <v>339</v>
      </c>
      <c r="H35" s="68">
        <f t="shared" si="0"/>
        <v>410.19</v>
      </c>
    </row>
    <row r="36" spans="1:8" ht="17.399999999999999" x14ac:dyDescent="0.3">
      <c r="A36" s="33" t="s">
        <v>421</v>
      </c>
      <c r="B36" s="15" t="str">
        <f>VLOOKUP(A36&amp;E36,Ceník!$A$2:$G$1296,3,FALSE)</f>
        <v>okopový plech 200 mm - broušený nerez</v>
      </c>
      <c r="C36" s="23">
        <v>1</v>
      </c>
      <c r="D36" s="34" t="s">
        <v>6</v>
      </c>
      <c r="E36" s="62">
        <v>0.1</v>
      </c>
      <c r="F36" s="57" t="s">
        <v>6</v>
      </c>
      <c r="G36" s="68">
        <f>VLOOKUP(A36&amp;E36,Ceník!$A$2:$G$1296,7,FALSE)</f>
        <v>414</v>
      </c>
      <c r="H36" s="68">
        <f t="shared" si="0"/>
        <v>500.94</v>
      </c>
    </row>
    <row r="37" spans="1:8" ht="17.399999999999999" x14ac:dyDescent="0.3">
      <c r="A37" s="33" t="s">
        <v>421</v>
      </c>
      <c r="B37" s="15" t="str">
        <f>VLOOKUP(A37&amp;E37,Ceník!$A$2:$G$1296,3,FALSE)</f>
        <v>okopový plech 200 mm - broušený nerez</v>
      </c>
      <c r="C37" s="23">
        <v>1</v>
      </c>
      <c r="D37" s="34" t="s">
        <v>6</v>
      </c>
      <c r="E37" s="62">
        <v>0.1</v>
      </c>
      <c r="F37" s="57" t="s">
        <v>6</v>
      </c>
      <c r="G37" s="68">
        <f>VLOOKUP(A37&amp;E37,Ceník!$A$2:$G$1296,7,FALSE)</f>
        <v>414</v>
      </c>
      <c r="H37" s="68">
        <f t="shared" si="0"/>
        <v>500.94</v>
      </c>
    </row>
    <row r="38" spans="1:8" ht="17.399999999999999" x14ac:dyDescent="0.3">
      <c r="A38" s="33" t="s">
        <v>421</v>
      </c>
      <c r="B38" s="15" t="str">
        <f>VLOOKUP(A38&amp;E38,Ceník!$A$2:$G$1296,3,FALSE)</f>
        <v>okopový plech 200 mm - broušený nerez</v>
      </c>
      <c r="C38" s="23">
        <v>1</v>
      </c>
      <c r="D38" s="34" t="s">
        <v>6</v>
      </c>
      <c r="E38" s="62">
        <v>1</v>
      </c>
      <c r="F38" s="57" t="s">
        <v>6</v>
      </c>
      <c r="G38" s="68">
        <f>VLOOKUP(A38&amp;E38,Ceník!$A$2:$G$1296,7,FALSE)</f>
        <v>385</v>
      </c>
      <c r="H38" s="68">
        <f t="shared" si="0"/>
        <v>465.84999999999997</v>
      </c>
    </row>
    <row r="39" spans="1:8" ht="17.399999999999999" x14ac:dyDescent="0.3">
      <c r="A39" s="33" t="s">
        <v>421</v>
      </c>
      <c r="B39" s="15" t="str">
        <f>VLOOKUP(A39&amp;E39,Ceník!$A$2:$G$1296,3,FALSE)</f>
        <v>okopový plech 200 mm - broušený nerez</v>
      </c>
      <c r="C39" s="23">
        <v>1</v>
      </c>
      <c r="D39" s="34" t="s">
        <v>6</v>
      </c>
      <c r="E39" s="62">
        <v>25</v>
      </c>
      <c r="F39" s="57" t="s">
        <v>6</v>
      </c>
      <c r="G39" s="68">
        <f>VLOOKUP(A39&amp;E39,Ceník!$A$2:$G$1296,7,FALSE)</f>
        <v>366</v>
      </c>
      <c r="H39" s="68">
        <f t="shared" si="0"/>
        <v>442.86</v>
      </c>
    </row>
    <row r="40" spans="1:8" ht="17.399999999999999" x14ac:dyDescent="0.3">
      <c r="A40" s="33" t="s">
        <v>1540</v>
      </c>
      <c r="B40" s="15" t="str">
        <f>VLOOKUP(A40&amp;E40,Ceník!$A$2:$G$1296,3,FALSE)</f>
        <v>výsek A1 pro  OP</v>
      </c>
      <c r="C40" s="23">
        <v>1</v>
      </c>
      <c r="D40" s="34" t="s">
        <v>35</v>
      </c>
      <c r="E40" s="62">
        <v>1</v>
      </c>
      <c r="F40" s="57" t="s">
        <v>35</v>
      </c>
      <c r="G40" s="68">
        <f>VLOOKUP(A40&amp;E40,Ceník!$A$2:$G$1296,7,FALSE)</f>
        <v>142</v>
      </c>
      <c r="H40" s="68">
        <f t="shared" si="0"/>
        <v>171.82</v>
      </c>
    </row>
    <row r="41" spans="1:8" ht="17.399999999999999" x14ac:dyDescent="0.3">
      <c r="A41" s="33" t="s">
        <v>1542</v>
      </c>
      <c r="B41" s="15" t="str">
        <f>VLOOKUP(A41&amp;E41,Ceník!$A$2:$G$1296,3,FALSE)</f>
        <v>výsek A2 pro OP</v>
      </c>
      <c r="C41" s="23">
        <v>1</v>
      </c>
      <c r="D41" s="34" t="s">
        <v>35</v>
      </c>
      <c r="E41" s="62">
        <v>1</v>
      </c>
      <c r="F41" s="57" t="s">
        <v>35</v>
      </c>
      <c r="G41" s="68">
        <f>VLOOKUP(A41&amp;E41,Ceník!$A$2:$G$1296,7,FALSE)</f>
        <v>267</v>
      </c>
      <c r="H41" s="68">
        <f t="shared" si="0"/>
        <v>323.07</v>
      </c>
    </row>
    <row r="42" spans="1:8" ht="17.399999999999999" x14ac:dyDescent="0.3">
      <c r="A42" s="33" t="s">
        <v>1544</v>
      </c>
      <c r="B42" s="15" t="str">
        <f>VLOOKUP(A42&amp;E42,Ceník!$A$2:$G$1296,3,FALSE)</f>
        <v>výsek B1 pro  OP</v>
      </c>
      <c r="C42" s="23">
        <v>1</v>
      </c>
      <c r="D42" s="34" t="s">
        <v>35</v>
      </c>
      <c r="E42" s="62">
        <v>1</v>
      </c>
      <c r="F42" s="57" t="s">
        <v>35</v>
      </c>
      <c r="G42" s="68">
        <f>VLOOKUP(A42&amp;E42,Ceník!$A$2:$G$1296,7,FALSE)</f>
        <v>167</v>
      </c>
      <c r="H42" s="68">
        <f t="shared" si="0"/>
        <v>202.07</v>
      </c>
    </row>
    <row r="43" spans="1:8" ht="18" thickBot="1" x14ac:dyDescent="0.35">
      <c r="A43" s="35" t="s">
        <v>1546</v>
      </c>
      <c r="B43" s="36" t="str">
        <f>VLOOKUP(A43&amp;E43,Ceník!$A$2:$G$1296,3,FALSE)</f>
        <v>výsek B2 pro  OP</v>
      </c>
      <c r="C43" s="37">
        <v>1</v>
      </c>
      <c r="D43" s="38" t="s">
        <v>35</v>
      </c>
      <c r="E43" s="63">
        <v>1</v>
      </c>
      <c r="F43" s="58" t="s">
        <v>35</v>
      </c>
      <c r="G43" s="80">
        <f>VLOOKUP(A43&amp;E43,Ceník!$A$2:$G$1296,7,FALSE)</f>
        <v>318</v>
      </c>
      <c r="H43" s="68">
        <f t="shared" si="0"/>
        <v>384.78</v>
      </c>
    </row>
  </sheetData>
  <sheetProtection algorithmName="SHA-512" hashValue="8PFWd8yM4wYn+RUtqU/TlGn4AStkyLb3Dlz4Ep6vU2IySvRAPbxENN1pj11y4hCkd49BMQHcyFxI42aFS7rGxQ==" saltValue="ELip5rfLHDAA4pi5jyWzgQ==" spinCount="100000" sheet="1" formatColumns="0" insertColumns="0" insertRows="0" deleteColumns="0" deleteRows="0" sort="0" autoFilter="0"/>
  <autoFilter ref="A5:F6" xr:uid="{96A9A7E3-2FF3-482F-8DD5-93EF464AF3BB}">
    <filterColumn colId="2" showButton="0"/>
    <filterColumn colId="4" showButton="0"/>
  </autoFilter>
  <mergeCells count="8">
    <mergeCell ref="H5:H6"/>
    <mergeCell ref="A2:H2"/>
    <mergeCell ref="F3:H3"/>
    <mergeCell ref="G5:G6"/>
    <mergeCell ref="A5:A6"/>
    <mergeCell ref="B5:B6"/>
    <mergeCell ref="C5:D6"/>
    <mergeCell ref="E5:F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96277-D8BA-4DBA-96BB-E34F2B6955AA}">
  <sheetPr codeName="List8"/>
  <dimension ref="A2:H29"/>
  <sheetViews>
    <sheetView workbookViewId="0">
      <pane ySplit="6" topLeftCell="A7" activePane="bottomLeft" state="frozen"/>
      <selection activeCell="D19" sqref="D19:E20"/>
      <selection pane="bottomLeft" activeCell="F3" sqref="F3:H3"/>
    </sheetView>
  </sheetViews>
  <sheetFormatPr defaultColWidth="9.109375" defaultRowHeight="14.4" x14ac:dyDescent="0.3"/>
  <cols>
    <col min="1" max="1" width="19.44140625" style="2" bestFit="1" customWidth="1"/>
    <col min="2" max="2" width="73.6640625" style="2" customWidth="1"/>
    <col min="3" max="3" width="18" style="10" customWidth="1"/>
    <col min="4" max="4" width="8.44140625" style="3" customWidth="1"/>
    <col min="5" max="5" width="17.88671875" style="28" customWidth="1"/>
    <col min="6" max="6" width="6.5546875" style="3" customWidth="1"/>
    <col min="7" max="7" width="22.5546875" customWidth="1"/>
    <col min="8" max="8" width="22" customWidth="1"/>
  </cols>
  <sheetData>
    <row r="2" spans="1:8" ht="51.6" x14ac:dyDescent="0.3">
      <c r="A2" s="186" t="s">
        <v>2554</v>
      </c>
      <c r="B2" s="187"/>
      <c r="C2" s="187"/>
      <c r="D2" s="187"/>
      <c r="E2" s="187"/>
      <c r="F2" s="187"/>
      <c r="G2" s="187"/>
      <c r="H2" s="187"/>
    </row>
    <row r="3" spans="1:8" s="1" customFormat="1" ht="18" x14ac:dyDescent="0.3">
      <c r="A3" s="11"/>
      <c r="B3" s="11"/>
      <c r="C3" s="19"/>
      <c r="D3" s="18"/>
      <c r="E3" s="143"/>
      <c r="F3" s="171" t="s">
        <v>3327</v>
      </c>
      <c r="G3" s="171"/>
      <c r="H3" s="171"/>
    </row>
    <row r="4" spans="1:8" s="1" customFormat="1" ht="18.600000000000001" thickBot="1" x14ac:dyDescent="0.35">
      <c r="A4" s="11"/>
      <c r="B4" s="11"/>
      <c r="C4" s="19"/>
      <c r="D4" s="18"/>
      <c r="E4" s="143"/>
      <c r="F4" s="18"/>
      <c r="G4" s="12"/>
    </row>
    <row r="5" spans="1:8" s="1" customFormat="1" ht="18" customHeight="1" x14ac:dyDescent="0.3">
      <c r="A5" s="174" t="s">
        <v>1</v>
      </c>
      <c r="B5" s="176" t="s">
        <v>2</v>
      </c>
      <c r="C5" s="178" t="s">
        <v>1548</v>
      </c>
      <c r="D5" s="179"/>
      <c r="E5" s="182" t="s">
        <v>1549</v>
      </c>
      <c r="F5" s="183"/>
      <c r="G5" s="189" t="s">
        <v>3321</v>
      </c>
      <c r="H5" s="172" t="s">
        <v>3322</v>
      </c>
    </row>
    <row r="6" spans="1:8" s="1" customFormat="1" ht="17.25" customHeight="1" thickBot="1" x14ac:dyDescent="0.35">
      <c r="A6" s="175"/>
      <c r="B6" s="177"/>
      <c r="C6" s="180"/>
      <c r="D6" s="181"/>
      <c r="E6" s="184"/>
      <c r="F6" s="185"/>
      <c r="G6" s="173"/>
      <c r="H6" s="173"/>
    </row>
    <row r="7" spans="1:8" s="5" customFormat="1" ht="20.100000000000001" customHeight="1" x14ac:dyDescent="0.3">
      <c r="A7" s="50" t="s">
        <v>46</v>
      </c>
      <c r="B7" s="51" t="str">
        <f>VLOOKUP(A7&amp;E7,Ceník!$A$2:$G$1296,3,FALSE)</f>
        <v>dekorativní lišta 10x0,5mm - hliník natural - bez samolepky - rozměřená</v>
      </c>
      <c r="C7" s="52">
        <v>3</v>
      </c>
      <c r="D7" s="60" t="s">
        <v>6</v>
      </c>
      <c r="E7" s="61">
        <v>0.1</v>
      </c>
      <c r="F7" s="60" t="s">
        <v>6</v>
      </c>
      <c r="G7" s="70">
        <f>VLOOKUP(A7&amp;E7,Ceník!$A$2:$G$1296,7,FALSE)</f>
        <v>64</v>
      </c>
      <c r="H7" s="68">
        <f>SUM(G7)*1.21</f>
        <v>77.44</v>
      </c>
    </row>
    <row r="8" spans="1:8" s="5" customFormat="1" ht="20.100000000000001" customHeight="1" x14ac:dyDescent="0.3">
      <c r="A8" s="33" t="s">
        <v>48</v>
      </c>
      <c r="B8" s="15" t="str">
        <f>VLOOKUP(A8&amp;E8,Ceník!$A$2:$G$1296,3,FALSE)</f>
        <v>dekorativní lišta 10x0,5mm - hliník natural - bez samolepky</v>
      </c>
      <c r="C8" s="23">
        <v>3</v>
      </c>
      <c r="D8" s="57" t="s">
        <v>6</v>
      </c>
      <c r="E8" s="62">
        <v>3</v>
      </c>
      <c r="F8" s="57" t="s">
        <v>6</v>
      </c>
      <c r="G8" s="68">
        <f>VLOOKUP(A8&amp;E8,Ceník!$A$2:$G$1296,7,FALSE)</f>
        <v>59</v>
      </c>
      <c r="H8" s="68">
        <f t="shared" ref="H8:H29" si="0">SUM(G8)*1.21</f>
        <v>71.39</v>
      </c>
    </row>
    <row r="9" spans="1:8" s="5" customFormat="1" ht="20.100000000000001" customHeight="1" x14ac:dyDescent="0.3">
      <c r="A9" s="33" t="s">
        <v>52</v>
      </c>
      <c r="B9" s="15" t="str">
        <f>VLOOKUP(A9&amp;E9,Ceník!$A$2:$G$1296,3,FALSE)</f>
        <v>dekorativní lišta 10x0,5mm - hliník natural - rozměřená</v>
      </c>
      <c r="C9" s="23">
        <v>3</v>
      </c>
      <c r="D9" s="57" t="s">
        <v>6</v>
      </c>
      <c r="E9" s="62">
        <v>0.1</v>
      </c>
      <c r="F9" s="57" t="s">
        <v>6</v>
      </c>
      <c r="G9" s="68">
        <f>VLOOKUP(A9&amp;E9,Ceník!$A$2:$G$1296,7,FALSE)</f>
        <v>74</v>
      </c>
      <c r="H9" s="68">
        <f t="shared" si="0"/>
        <v>89.539999999999992</v>
      </c>
    </row>
    <row r="10" spans="1:8" s="5" customFormat="1" ht="20.100000000000001" customHeight="1" x14ac:dyDescent="0.3">
      <c r="A10" s="33" t="s">
        <v>2892</v>
      </c>
      <c r="B10" s="15" t="str">
        <f>VLOOKUP(A10&amp;E10,Ceník!$A$2:$G$1296,3,FALSE)</f>
        <v>dekorativní lišta 10x0,5mm - černá mat</v>
      </c>
      <c r="C10" s="23">
        <v>3</v>
      </c>
      <c r="D10" s="57" t="s">
        <v>6</v>
      </c>
      <c r="E10" s="62">
        <v>3</v>
      </c>
      <c r="F10" s="57" t="s">
        <v>6</v>
      </c>
      <c r="G10" s="68">
        <f>VLOOKUP(A10&amp;E10,Ceník!$A$2:$G$1296,7,FALSE)</f>
        <v>69</v>
      </c>
      <c r="H10" s="68">
        <f t="shared" si="0"/>
        <v>83.49</v>
      </c>
    </row>
    <row r="11" spans="1:8" s="5" customFormat="1" ht="20.100000000000001" customHeight="1" x14ac:dyDescent="0.3">
      <c r="A11" s="33" t="s">
        <v>2893</v>
      </c>
      <c r="B11" s="15" t="str">
        <f>VLOOKUP(A11&amp;E11,Ceník!$A$2:$G$1296,3,FALSE)</f>
        <v>dekorativní lišta 10x0,5mm - černá mat - rozměřená</v>
      </c>
      <c r="C11" s="23">
        <v>3</v>
      </c>
      <c r="D11" s="57" t="s">
        <v>6</v>
      </c>
      <c r="E11" s="62">
        <v>0.1</v>
      </c>
      <c r="F11" s="57" t="s">
        <v>6</v>
      </c>
      <c r="G11" s="68">
        <f>VLOOKUP(A11&amp;E11,Ceník!$A$2:$G$1296,7,FALSE)</f>
        <v>76</v>
      </c>
      <c r="H11" s="68">
        <f t="shared" si="0"/>
        <v>91.96</v>
      </c>
    </row>
    <row r="12" spans="1:8" s="5" customFormat="1" ht="20.100000000000001" customHeight="1" x14ac:dyDescent="0.3">
      <c r="A12" s="33" t="s">
        <v>2891</v>
      </c>
      <c r="B12" s="15" t="str">
        <f>VLOOKUP(A12&amp;E12,Ceník!$A$2:$G$1296,3,FALSE)</f>
        <v>dekorativní lišta 10x0,5mm - nerez broušený</v>
      </c>
      <c r="C12" s="23">
        <v>3</v>
      </c>
      <c r="D12" s="57" t="s">
        <v>6</v>
      </c>
      <c r="E12" s="62">
        <v>3</v>
      </c>
      <c r="F12" s="57" t="s">
        <v>6</v>
      </c>
      <c r="G12" s="68">
        <f>VLOOKUP(A12&amp;E12,Ceník!$A$2:$G$1296,7,FALSE)</f>
        <v>97</v>
      </c>
      <c r="H12" s="68">
        <f t="shared" si="0"/>
        <v>117.36999999999999</v>
      </c>
    </row>
    <row r="13" spans="1:8" s="5" customFormat="1" ht="20.100000000000001" customHeight="1" x14ac:dyDescent="0.3">
      <c r="A13" s="33" t="s">
        <v>2894</v>
      </c>
      <c r="B13" s="15" t="str">
        <f>VLOOKUP(A13&amp;E13,Ceník!$A$2:$G$1296,3,FALSE)</f>
        <v>dekorativní lišta 10x0,5mm - nerez broušený - rozměřená</v>
      </c>
      <c r="C13" s="23">
        <v>3</v>
      </c>
      <c r="D13" s="57" t="s">
        <v>6</v>
      </c>
      <c r="E13" s="62">
        <v>0.1</v>
      </c>
      <c r="F13" s="57" t="s">
        <v>6</v>
      </c>
      <c r="G13" s="68">
        <f>VLOOKUP(A13&amp;E13,Ceník!$A$2:$G$1296,7,FALSE)</f>
        <v>107</v>
      </c>
      <c r="H13" s="68">
        <f t="shared" si="0"/>
        <v>129.47</v>
      </c>
    </row>
    <row r="14" spans="1:8" s="5" customFormat="1" ht="20.100000000000001" customHeight="1" x14ac:dyDescent="0.3">
      <c r="A14" s="33" t="s">
        <v>50</v>
      </c>
      <c r="B14" s="15" t="str">
        <f>VLOOKUP(A14&amp;E14,Ceník!$A$2:$G$1296,3,FALSE)</f>
        <v>dekorativní lišta 10x0,5mm - hliník natural</v>
      </c>
      <c r="C14" s="23">
        <v>3</v>
      </c>
      <c r="D14" s="57" t="s">
        <v>6</v>
      </c>
      <c r="E14" s="62">
        <v>3</v>
      </c>
      <c r="F14" s="57" t="s">
        <v>6</v>
      </c>
      <c r="G14" s="68">
        <f>VLOOKUP(A14&amp;E14,Ceník!$A$2:$G$1296,7,FALSE)</f>
        <v>67</v>
      </c>
      <c r="H14" s="68">
        <f t="shared" si="0"/>
        <v>81.069999999999993</v>
      </c>
    </row>
    <row r="15" spans="1:8" s="5" customFormat="1" ht="20.100000000000001" customHeight="1" x14ac:dyDescent="0.3">
      <c r="A15" s="33" t="s">
        <v>2890</v>
      </c>
      <c r="B15" s="15" t="str">
        <f>VLOOKUP(A15&amp;E15,Ceník!$A$2:$G$1296,3,FALSE)</f>
        <v>dekorativní lišta 10x0,5mm - hliník natural - role 100m</v>
      </c>
      <c r="C15" s="23">
        <v>3</v>
      </c>
      <c r="D15" s="57" t="s">
        <v>6</v>
      </c>
      <c r="E15" s="62">
        <v>100</v>
      </c>
      <c r="F15" s="57" t="s">
        <v>6</v>
      </c>
      <c r="G15" s="68">
        <f>VLOOKUP(A15&amp;E15,Ceník!$A$2:$G$1296,7,FALSE)</f>
        <v>59</v>
      </c>
      <c r="H15" s="68">
        <f t="shared" si="0"/>
        <v>71.39</v>
      </c>
    </row>
    <row r="16" spans="1:8" s="5" customFormat="1" ht="20.100000000000001" customHeight="1" x14ac:dyDescent="0.3">
      <c r="A16" s="33" t="s">
        <v>56</v>
      </c>
      <c r="B16" s="15" t="str">
        <f>VLOOKUP(A16&amp;E16,Ceník!$A$2:$G$1296,3,FALSE)</f>
        <v>dekorativní lišta 10x2mm - černá - rozměřený</v>
      </c>
      <c r="C16" s="23">
        <v>3</v>
      </c>
      <c r="D16" s="57" t="s">
        <v>6</v>
      </c>
      <c r="E16" s="62">
        <v>0.1</v>
      </c>
      <c r="F16" s="57" t="s">
        <v>6</v>
      </c>
      <c r="G16" s="68">
        <f>VLOOKUP(A16&amp;E16,Ceník!$A$2:$G$1296,7,FALSE)</f>
        <v>86</v>
      </c>
      <c r="H16" s="68">
        <f t="shared" si="0"/>
        <v>104.06</v>
      </c>
    </row>
    <row r="17" spans="1:8" s="5" customFormat="1" ht="20.100000000000001" customHeight="1" x14ac:dyDescent="0.3">
      <c r="A17" s="33" t="s">
        <v>54</v>
      </c>
      <c r="B17" s="15" t="str">
        <f>VLOOKUP(A17&amp;E17,Ceník!$A$2:$G$1296,3,FALSE)</f>
        <v>dekorativní lišta 10x2mm - černá</v>
      </c>
      <c r="C17" s="23">
        <v>3</v>
      </c>
      <c r="D17" s="57" t="s">
        <v>6</v>
      </c>
      <c r="E17" s="62">
        <v>3</v>
      </c>
      <c r="F17" s="57" t="s">
        <v>6</v>
      </c>
      <c r="G17" s="68">
        <f>VLOOKUP(A17&amp;E17,Ceník!$A$2:$G$1296,7,FALSE)</f>
        <v>78</v>
      </c>
      <c r="H17" s="68">
        <f t="shared" si="0"/>
        <v>94.38</v>
      </c>
    </row>
    <row r="18" spans="1:8" s="5" customFormat="1" ht="20.100000000000001" customHeight="1" x14ac:dyDescent="0.3">
      <c r="A18" s="33" t="s">
        <v>54</v>
      </c>
      <c r="B18" s="15" t="str">
        <f>VLOOKUP(A18&amp;E18,Ceník!$A$2:$G$1296,3,FALSE)</f>
        <v>dekorativní lišta 10x2mm - černá</v>
      </c>
      <c r="C18" s="23">
        <v>3</v>
      </c>
      <c r="D18" s="57" t="s">
        <v>6</v>
      </c>
      <c r="E18" s="62">
        <v>210</v>
      </c>
      <c r="F18" s="57" t="s">
        <v>6</v>
      </c>
      <c r="G18" s="68">
        <f>VLOOKUP(A18&amp;E18,Ceník!$A$2:$G$1296,7,FALSE)</f>
        <v>73</v>
      </c>
      <c r="H18" s="68">
        <f t="shared" si="0"/>
        <v>88.33</v>
      </c>
    </row>
    <row r="19" spans="1:8" s="5" customFormat="1" ht="20.100000000000001" customHeight="1" x14ac:dyDescent="0.3">
      <c r="A19" s="33" t="s">
        <v>60</v>
      </c>
      <c r="B19" s="15" t="str">
        <f>VLOOKUP(A19&amp;E19,Ceník!$A$2:$G$1296,3,FALSE)</f>
        <v>dekorativní lišta 10x2mm - hliník broušený - rozměřená</v>
      </c>
      <c r="C19" s="23">
        <v>3</v>
      </c>
      <c r="D19" s="57" t="s">
        <v>6</v>
      </c>
      <c r="E19" s="62">
        <v>0.1</v>
      </c>
      <c r="F19" s="57" t="s">
        <v>6</v>
      </c>
      <c r="G19" s="68">
        <f>VLOOKUP(A19&amp;E19,Ceník!$A$2:$G$1296,7,FALSE)</f>
        <v>86</v>
      </c>
      <c r="H19" s="68">
        <f t="shared" si="0"/>
        <v>104.06</v>
      </c>
    </row>
    <row r="20" spans="1:8" s="5" customFormat="1" ht="20.100000000000001" customHeight="1" x14ac:dyDescent="0.3">
      <c r="A20" s="33" t="s">
        <v>58</v>
      </c>
      <c r="B20" s="15" t="str">
        <f>VLOOKUP(A20&amp;E20,Ceník!$A$2:$G$1296,3,FALSE)</f>
        <v>dekorativní lišta 10x2mm - hliník broušený</v>
      </c>
      <c r="C20" s="23">
        <v>3</v>
      </c>
      <c r="D20" s="57" t="s">
        <v>6</v>
      </c>
      <c r="E20" s="62">
        <v>3</v>
      </c>
      <c r="F20" s="57" t="s">
        <v>6</v>
      </c>
      <c r="G20" s="68">
        <f>VLOOKUP(A20&amp;E20,Ceník!$A$2:$G$1296,7,FALSE)</f>
        <v>78</v>
      </c>
      <c r="H20" s="68">
        <f t="shared" si="0"/>
        <v>94.38</v>
      </c>
    </row>
    <row r="21" spans="1:8" s="5" customFormat="1" ht="20.100000000000001" customHeight="1" x14ac:dyDescent="0.3">
      <c r="A21" s="33" t="s">
        <v>58</v>
      </c>
      <c r="B21" s="15" t="str">
        <f>VLOOKUP(A21&amp;E21,Ceník!$A$2:$G$1296,3,FALSE)</f>
        <v>dekorativní lišta 10x2mm - hliník broušený</v>
      </c>
      <c r="C21" s="23">
        <v>3</v>
      </c>
      <c r="D21" s="57" t="s">
        <v>6</v>
      </c>
      <c r="E21" s="62">
        <v>210</v>
      </c>
      <c r="F21" s="57" t="s">
        <v>6</v>
      </c>
      <c r="G21" s="68">
        <f>VLOOKUP(A21&amp;E21,Ceník!$A$2:$G$1296,7,FALSE)</f>
        <v>73</v>
      </c>
      <c r="H21" s="68">
        <f t="shared" si="0"/>
        <v>88.33</v>
      </c>
    </row>
    <row r="22" spans="1:8" s="5" customFormat="1" ht="20.100000000000001" customHeight="1" x14ac:dyDescent="0.3">
      <c r="A22" s="33" t="s">
        <v>2589</v>
      </c>
      <c r="B22" s="15" t="str">
        <f>VLOOKUP(A22&amp;E22,Ceník!$A$2:$G$1296,3,FALSE)</f>
        <v>dekorativní lišta 10x2mm - hliník natural - rozměřená</v>
      </c>
      <c r="C22" s="23">
        <v>3</v>
      </c>
      <c r="D22" s="57" t="s">
        <v>6</v>
      </c>
      <c r="E22" s="62">
        <v>0.1</v>
      </c>
      <c r="F22" s="57" t="s">
        <v>6</v>
      </c>
      <c r="G22" s="68">
        <f>VLOOKUP(A22&amp;E22,Ceník!$A$2:$G$1296,7,FALSE)</f>
        <v>86</v>
      </c>
      <c r="H22" s="68">
        <f t="shared" si="0"/>
        <v>104.06</v>
      </c>
    </row>
    <row r="23" spans="1:8" s="5" customFormat="1" ht="20.100000000000001" customHeight="1" x14ac:dyDescent="0.3">
      <c r="A23" s="33" t="s">
        <v>62</v>
      </c>
      <c r="B23" s="15" t="str">
        <f>VLOOKUP(A23&amp;E23,Ceník!$A$2:$G$1296,3,FALSE)</f>
        <v>dekorativní lišta 10x2mm - hliník natural</v>
      </c>
      <c r="C23" s="23">
        <v>3</v>
      </c>
      <c r="D23" s="57" t="s">
        <v>6</v>
      </c>
      <c r="E23" s="62">
        <v>3</v>
      </c>
      <c r="F23" s="57" t="s">
        <v>6</v>
      </c>
      <c r="G23" s="68">
        <f>VLOOKUP(A23&amp;E23,Ceník!$A$2:$G$1296,7,FALSE)</f>
        <v>78</v>
      </c>
      <c r="H23" s="68">
        <f t="shared" si="0"/>
        <v>94.38</v>
      </c>
    </row>
    <row r="24" spans="1:8" s="5" customFormat="1" ht="20.100000000000001" customHeight="1" x14ac:dyDescent="0.3">
      <c r="A24" s="33" t="s">
        <v>62</v>
      </c>
      <c r="B24" s="15" t="str">
        <f>VLOOKUP(A24&amp;E24,Ceník!$A$2:$G$1296,3,FALSE)</f>
        <v>dekorativní lišta 10x2mm - hliník natural</v>
      </c>
      <c r="C24" s="23">
        <v>3</v>
      </c>
      <c r="D24" s="57" t="s">
        <v>6</v>
      </c>
      <c r="E24" s="62">
        <v>210</v>
      </c>
      <c r="F24" s="57" t="s">
        <v>6</v>
      </c>
      <c r="G24" s="68">
        <f>VLOOKUP(A24&amp;E24,Ceník!$A$2:$G$1296,7,FALSE)</f>
        <v>73</v>
      </c>
      <c r="H24" s="68">
        <f t="shared" si="0"/>
        <v>88.33</v>
      </c>
    </row>
    <row r="25" spans="1:8" s="5" customFormat="1" ht="20.100000000000001" customHeight="1" x14ac:dyDescent="0.3">
      <c r="A25" s="33" t="s">
        <v>2591</v>
      </c>
      <c r="B25" s="15" t="str">
        <f>VLOOKUP(A25&amp;E25,Ceník!$A$2:$G$1296,3,FALSE)</f>
        <v>dekorativní lišta 10x2mm - nerez broušený - rozměřená</v>
      </c>
      <c r="C25" s="23">
        <v>3</v>
      </c>
      <c r="D25" s="57" t="s">
        <v>6</v>
      </c>
      <c r="E25" s="62">
        <v>0.1</v>
      </c>
      <c r="F25" s="57" t="s">
        <v>6</v>
      </c>
      <c r="G25" s="68">
        <f>VLOOKUP(A25&amp;E25,Ceník!$A$2:$G$1296,7,FALSE)</f>
        <v>86</v>
      </c>
      <c r="H25" s="68">
        <f t="shared" si="0"/>
        <v>104.06</v>
      </c>
    </row>
    <row r="26" spans="1:8" s="5" customFormat="1" ht="20.100000000000001" customHeight="1" x14ac:dyDescent="0.3">
      <c r="A26" s="33" t="s">
        <v>64</v>
      </c>
      <c r="B26" s="15" t="str">
        <f>VLOOKUP(A26&amp;E26,Ceník!$A$2:$G$1296,3,FALSE)</f>
        <v>dekorativní lišta 10x2mm - nerez broušený</v>
      </c>
      <c r="C26" s="23">
        <v>3</v>
      </c>
      <c r="D26" s="57" t="s">
        <v>6</v>
      </c>
      <c r="E26" s="62">
        <v>3</v>
      </c>
      <c r="F26" s="57" t="s">
        <v>6</v>
      </c>
      <c r="G26" s="68">
        <f>VLOOKUP(A26&amp;E26,Ceník!$A$2:$G$1296,7,FALSE)</f>
        <v>78</v>
      </c>
      <c r="H26" s="68">
        <f t="shared" si="0"/>
        <v>94.38</v>
      </c>
    </row>
    <row r="27" spans="1:8" ht="17.399999999999999" x14ac:dyDescent="0.3">
      <c r="A27" s="33" t="s">
        <v>64</v>
      </c>
      <c r="B27" s="15" t="str">
        <f>VLOOKUP(A27&amp;E27,Ceník!$A$2:$G$1296,3,FALSE)</f>
        <v>dekorativní lišta 10x2mm - nerez broušený</v>
      </c>
      <c r="C27" s="23">
        <v>3</v>
      </c>
      <c r="D27" s="57" t="s">
        <v>6</v>
      </c>
      <c r="E27" s="62">
        <v>210</v>
      </c>
      <c r="F27" s="57" t="s">
        <v>6</v>
      </c>
      <c r="G27" s="68">
        <f>VLOOKUP(A27&amp;E27,Ceník!$A$2:$G$1296,7,FALSE)</f>
        <v>73</v>
      </c>
      <c r="H27" s="68">
        <f t="shared" si="0"/>
        <v>88.33</v>
      </c>
    </row>
    <row r="28" spans="1:8" ht="17.399999999999999" x14ac:dyDescent="0.3">
      <c r="A28" s="33" t="s">
        <v>1527</v>
      </c>
      <c r="B28" s="15" t="str">
        <f>VLOOKUP(A28&amp;E28,Ceník!$A$2:$G$1296,3,FALSE)</f>
        <v>výsek radiusu pro dekorativní lištu T1005</v>
      </c>
      <c r="C28" s="23">
        <v>1</v>
      </c>
      <c r="D28" s="57" t="s">
        <v>1344</v>
      </c>
      <c r="E28" s="62">
        <v>1</v>
      </c>
      <c r="F28" s="57" t="s">
        <v>1344</v>
      </c>
      <c r="G28" s="68">
        <f>VLOOKUP(A28&amp;E28,Ceník!$A$2:$G$1296,7,FALSE)</f>
        <v>12</v>
      </c>
      <c r="H28" s="68">
        <f t="shared" si="0"/>
        <v>14.52</v>
      </c>
    </row>
    <row r="29" spans="1:8" ht="18" thickBot="1" x14ac:dyDescent="0.35">
      <c r="A29" s="35" t="s">
        <v>1529</v>
      </c>
      <c r="B29" s="36" t="str">
        <f>VLOOKUP(A29&amp;E29,Ceník!$A$2:$G$1296,3,FALSE)</f>
        <v>výsek radiusu pro dekorativní lištu T1020</v>
      </c>
      <c r="C29" s="37">
        <v>1</v>
      </c>
      <c r="D29" s="58" t="s">
        <v>1344</v>
      </c>
      <c r="E29" s="63">
        <v>1</v>
      </c>
      <c r="F29" s="58" t="s">
        <v>1344</v>
      </c>
      <c r="G29" s="80">
        <f>VLOOKUP(A29&amp;E29,Ceník!$A$2:$G$1296,7,FALSE)</f>
        <v>18</v>
      </c>
      <c r="H29" s="80">
        <f t="shared" si="0"/>
        <v>21.78</v>
      </c>
    </row>
  </sheetData>
  <sheetProtection algorithmName="SHA-512" hashValue="f3ZAc/SHOU2yuTrJVxQGHehc7E2wyBr41P/WOT0IbcbkRAu6OINHiG1bDiXWawogqTG9LBzZbk9xTlliWIos7Q==" saltValue="RsCxpfAAm1D269eTqX1g5g==" spinCount="100000" sheet="1" formatCells="0" formatColumns="0" formatRows="0" insertColumns="0" insertRows="0" deleteColumns="0" deleteRows="0" sort="0" autoFilter="0"/>
  <autoFilter ref="A5:F6" xr:uid="{94796277-D8BA-4DBA-96BB-E34F2B6955AA}">
    <filterColumn colId="2" showButton="0"/>
    <filterColumn colId="4" showButton="0"/>
  </autoFilter>
  <mergeCells count="8">
    <mergeCell ref="H5:H6"/>
    <mergeCell ref="A2:H2"/>
    <mergeCell ref="F3:H3"/>
    <mergeCell ref="G5:G6"/>
    <mergeCell ref="A5:A6"/>
    <mergeCell ref="B5:B6"/>
    <mergeCell ref="C5:D6"/>
    <mergeCell ref="E5:F6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8998F-EB2E-428E-BF76-654C3C672590}">
  <sheetPr codeName="List6"/>
  <dimension ref="A2:H53"/>
  <sheetViews>
    <sheetView workbookViewId="0">
      <pane ySplit="6" topLeftCell="A7" activePane="bottomLeft" state="frozen"/>
      <selection activeCell="D19" sqref="D19:E20"/>
      <selection pane="bottomLeft" activeCell="E18" sqref="E18"/>
    </sheetView>
  </sheetViews>
  <sheetFormatPr defaultColWidth="9.109375" defaultRowHeight="14.4" x14ac:dyDescent="0.3"/>
  <cols>
    <col min="1" max="1" width="19.44140625" style="2" bestFit="1" customWidth="1"/>
    <col min="2" max="2" width="74.109375" style="2" bestFit="1" customWidth="1"/>
    <col min="3" max="3" width="15" style="10" customWidth="1"/>
    <col min="4" max="4" width="12.109375" style="3" customWidth="1"/>
    <col min="5" max="5" width="17.109375" style="17" customWidth="1"/>
    <col min="6" max="6" width="8.5546875" style="3" customWidth="1"/>
    <col min="7" max="7" width="26" customWidth="1"/>
    <col min="8" max="8" width="20.33203125" customWidth="1"/>
  </cols>
  <sheetData>
    <row r="2" spans="1:8" ht="51.6" x14ac:dyDescent="0.3">
      <c r="A2" s="186" t="s">
        <v>2552</v>
      </c>
      <c r="B2" s="187"/>
      <c r="C2" s="187"/>
      <c r="D2" s="187"/>
      <c r="E2" s="187"/>
      <c r="F2" s="187"/>
      <c r="G2" s="187"/>
      <c r="H2" s="187"/>
    </row>
    <row r="3" spans="1:8" s="1" customFormat="1" ht="18" x14ac:dyDescent="0.3">
      <c r="A3" s="11"/>
      <c r="B3" s="11"/>
      <c r="C3" s="19"/>
      <c r="D3" s="18"/>
      <c r="E3" s="21"/>
      <c r="F3" s="171" t="s">
        <v>3327</v>
      </c>
      <c r="G3" s="171"/>
      <c r="H3" s="171"/>
    </row>
    <row r="4" spans="1:8" s="1" customFormat="1" ht="18.600000000000001" thickBot="1" x14ac:dyDescent="0.35">
      <c r="A4" s="11"/>
      <c r="B4" s="11"/>
      <c r="C4" s="19"/>
      <c r="D4" s="18"/>
      <c r="E4" s="21"/>
      <c r="F4" s="18"/>
      <c r="G4" s="12"/>
    </row>
    <row r="5" spans="1:8" s="1" customFormat="1" ht="18" customHeight="1" x14ac:dyDescent="0.3">
      <c r="A5" s="174" t="s">
        <v>1</v>
      </c>
      <c r="B5" s="176" t="s">
        <v>2</v>
      </c>
      <c r="C5" s="178" t="s">
        <v>1548</v>
      </c>
      <c r="D5" s="179"/>
      <c r="E5" s="182" t="s">
        <v>1549</v>
      </c>
      <c r="F5" s="183"/>
      <c r="G5" s="189" t="s">
        <v>3321</v>
      </c>
      <c r="H5" s="172" t="s">
        <v>3322</v>
      </c>
    </row>
    <row r="6" spans="1:8" s="1" customFormat="1" ht="19.95" customHeight="1" thickBot="1" x14ac:dyDescent="0.35">
      <c r="A6" s="175"/>
      <c r="B6" s="177"/>
      <c r="C6" s="180"/>
      <c r="D6" s="181"/>
      <c r="E6" s="184"/>
      <c r="F6" s="185"/>
      <c r="G6" s="173"/>
      <c r="H6" s="173"/>
    </row>
    <row r="7" spans="1:8" s="1" customFormat="1" ht="17.25" customHeight="1" x14ac:dyDescent="0.3">
      <c r="A7" s="50" t="s">
        <v>3070</v>
      </c>
      <c r="B7" s="51" t="str">
        <f>VLOOKUP(A7&amp;E7,Ceník!$A$2:$G$1296,3,FALSE)</f>
        <v>LED profil úchytový (1x LED), hliník natural</v>
      </c>
      <c r="C7" s="52">
        <v>3</v>
      </c>
      <c r="D7" s="60" t="s">
        <v>6</v>
      </c>
      <c r="E7" s="59">
        <f t="shared" ref="E7:E9" si="0">C7</f>
        <v>3</v>
      </c>
      <c r="F7" s="53" t="s">
        <v>6</v>
      </c>
      <c r="G7" s="55">
        <f>VLOOKUP(A7&amp;E7,Ceník!$A$2:$G$1296,7,FALSE)</f>
        <v>224</v>
      </c>
      <c r="H7" s="68">
        <f>SUM(G7)*1.21</f>
        <v>271.03999999999996</v>
      </c>
    </row>
    <row r="8" spans="1:8" s="1" customFormat="1" ht="17.25" customHeight="1" x14ac:dyDescent="0.3">
      <c r="A8" s="33" t="s">
        <v>3019</v>
      </c>
      <c r="B8" s="15" t="str">
        <f>VLOOKUP(A8&amp;E8,Ceník!$A$2:$G$1296,3,FALSE)</f>
        <v>LED profil úchytový (1x LED), nerez broušený</v>
      </c>
      <c r="C8" s="23">
        <v>3</v>
      </c>
      <c r="D8" s="57" t="s">
        <v>6</v>
      </c>
      <c r="E8" s="39">
        <f t="shared" si="0"/>
        <v>3</v>
      </c>
      <c r="F8" s="34" t="s">
        <v>6</v>
      </c>
      <c r="G8" s="32">
        <f>VLOOKUP(A8&amp;E8,Ceník!$A$2:$G$1296,7,FALSE)</f>
        <v>245</v>
      </c>
      <c r="H8" s="68">
        <f t="shared" ref="H8:H51" si="1">SUM(G8)*1.21</f>
        <v>296.45</v>
      </c>
    </row>
    <row r="9" spans="1:8" s="1" customFormat="1" ht="17.25" customHeight="1" x14ac:dyDescent="0.3">
      <c r="A9" s="33" t="s">
        <v>3020</v>
      </c>
      <c r="B9" s="15" t="str">
        <f>VLOOKUP(A9&amp;E9,Ceník!$A$2:$G$1296,3,FALSE)</f>
        <v>LED profil úchytový (1x LED), černá</v>
      </c>
      <c r="C9" s="23">
        <v>3</v>
      </c>
      <c r="D9" s="57" t="s">
        <v>6</v>
      </c>
      <c r="E9" s="39">
        <f t="shared" si="0"/>
        <v>3</v>
      </c>
      <c r="F9" s="34" t="s">
        <v>6</v>
      </c>
      <c r="G9" s="32">
        <f>VLOOKUP(A9&amp;E9,Ceník!$A$2:$G$1296,7,FALSE)</f>
        <v>245</v>
      </c>
      <c r="H9" s="68">
        <f t="shared" si="1"/>
        <v>296.45</v>
      </c>
    </row>
    <row r="10" spans="1:8" s="1" customFormat="1" ht="17.25" customHeight="1" x14ac:dyDescent="0.3">
      <c r="A10" s="33" t="s">
        <v>3311</v>
      </c>
      <c r="B10" s="15" t="str">
        <f>VLOOKUP(A10&amp;E10,Ceník!$A$2:$G$1296,3,FALSE)</f>
        <v>LED profil úchytový (1x LED), bílá lesk (RAL 9003)</v>
      </c>
      <c r="C10" s="23">
        <v>3</v>
      </c>
      <c r="D10" s="57" t="s">
        <v>6</v>
      </c>
      <c r="E10" s="39">
        <v>3</v>
      </c>
      <c r="F10" s="34" t="s">
        <v>6</v>
      </c>
      <c r="G10" s="32">
        <f>VLOOKUP(A10&amp;E10,Ceník!$A$2:$G$1296,7,FALSE)</f>
        <v>245</v>
      </c>
      <c r="H10" s="68">
        <f t="shared" si="1"/>
        <v>296.45</v>
      </c>
    </row>
    <row r="11" spans="1:8" ht="17.399999999999999" x14ac:dyDescent="0.3">
      <c r="A11" s="33" t="s">
        <v>1388</v>
      </c>
      <c r="B11" s="15" t="str">
        <f>VLOOKUP(A11&amp;E11,Ceník!$A$2:$G$1296,3,FALSE)</f>
        <v>LED profil úchytový (2x LED), hliník</v>
      </c>
      <c r="C11" s="23">
        <v>3</v>
      </c>
      <c r="D11" s="57" t="s">
        <v>6</v>
      </c>
      <c r="E11" s="39">
        <f t="shared" ref="E11:E51" si="2">C11</f>
        <v>3</v>
      </c>
      <c r="F11" s="34" t="s">
        <v>6</v>
      </c>
      <c r="G11" s="32">
        <f>VLOOKUP(A11&amp;E11,Ceník!$A$2:$G$1296,7,FALSE)</f>
        <v>285</v>
      </c>
      <c r="H11" s="68">
        <f t="shared" si="1"/>
        <v>344.84999999999997</v>
      </c>
    </row>
    <row r="12" spans="1:8" ht="17.399999999999999" x14ac:dyDescent="0.3">
      <c r="A12" s="33" t="s">
        <v>3017</v>
      </c>
      <c r="B12" s="15" t="str">
        <f>VLOOKUP(A12&amp;E12,Ceník!$A$2:$G$1296,3,FALSE)</f>
        <v>LED krytka k EAl3, EAl2- mléčná</v>
      </c>
      <c r="C12" s="23">
        <v>3</v>
      </c>
      <c r="D12" s="57" t="s">
        <v>6</v>
      </c>
      <c r="E12" s="39">
        <f t="shared" si="2"/>
        <v>3</v>
      </c>
      <c r="F12" s="34" t="s">
        <v>6</v>
      </c>
      <c r="G12" s="32">
        <f>VLOOKUP(A12&amp;E12,Ceník!$A$2:$G$1296,7,FALSE)</f>
        <v>72</v>
      </c>
      <c r="H12" s="68">
        <f t="shared" si="1"/>
        <v>87.12</v>
      </c>
    </row>
    <row r="13" spans="1:8" ht="17.399999999999999" x14ac:dyDescent="0.3">
      <c r="A13" s="33" t="s">
        <v>3016</v>
      </c>
      <c r="B13" s="15" t="str">
        <f>VLOOKUP(A13&amp;E13,Ceník!$A$2:$G$1296,3,FALSE)</f>
        <v>LED krytka k EAl3, EAl2- transparentní</v>
      </c>
      <c r="C13" s="23">
        <v>3</v>
      </c>
      <c r="D13" s="57" t="s">
        <v>6</v>
      </c>
      <c r="E13" s="39">
        <f>C13</f>
        <v>3</v>
      </c>
      <c r="F13" s="34" t="s">
        <v>6</v>
      </c>
      <c r="G13" s="32">
        <f>VLOOKUP(A13&amp;E13,Ceník!$A$2:$G$1296,7,FALSE)</f>
        <v>72</v>
      </c>
      <c r="H13" s="68">
        <f t="shared" si="1"/>
        <v>87.12</v>
      </c>
    </row>
    <row r="14" spans="1:8" ht="17.399999999999999" x14ac:dyDescent="0.3">
      <c r="A14" s="33" t="s">
        <v>3018</v>
      </c>
      <c r="B14" s="15" t="str">
        <f>VLOOKUP(A14&amp;E14,Ceník!$A$2:$G$1296,3,FALSE)</f>
        <v>LED krytka k EAl3, EAl2- černá</v>
      </c>
      <c r="C14" s="23">
        <v>3</v>
      </c>
      <c r="D14" s="57" t="s">
        <v>6</v>
      </c>
      <c r="E14" s="39">
        <f>C14</f>
        <v>3</v>
      </c>
      <c r="F14" s="34" t="s">
        <v>6</v>
      </c>
      <c r="G14" s="32">
        <f>VLOOKUP(A14&amp;E14,Ceník!$A$2:$G$1296,7,FALSE)</f>
        <v>89</v>
      </c>
      <c r="H14" s="68">
        <f t="shared" si="1"/>
        <v>107.69</v>
      </c>
    </row>
    <row r="15" spans="1:8" ht="17.399999999999999" x14ac:dyDescent="0.3">
      <c r="A15" s="33" t="s">
        <v>1392</v>
      </c>
      <c r="B15" s="15" t="str">
        <f>VLOOKUP(A15&amp;E15,Ceník!$A$2:$G$1296,3,FALSE)</f>
        <v>těsnění k LED profilu EAL3</v>
      </c>
      <c r="C15" s="23">
        <v>3</v>
      </c>
      <c r="D15" s="57" t="s">
        <v>6</v>
      </c>
      <c r="E15" s="39">
        <f t="shared" si="2"/>
        <v>3</v>
      </c>
      <c r="F15" s="34" t="s">
        <v>6</v>
      </c>
      <c r="G15" s="32">
        <f>VLOOKUP(A15&amp;E15,Ceník!$A$2:$G$1296,7,FALSE)</f>
        <v>0</v>
      </c>
      <c r="H15" s="68">
        <f t="shared" si="1"/>
        <v>0</v>
      </c>
    </row>
    <row r="16" spans="1:8" ht="17.399999999999999" x14ac:dyDescent="0.3">
      <c r="A16" s="33" t="s">
        <v>3000</v>
      </c>
      <c r="B16" s="15" t="str">
        <f>VLOOKUP(A16&amp;E16,Ceník!$A$2:$G$1296,3,FALSE)</f>
        <v>LED profil rovný k našroubování, černá elox, L=2m</v>
      </c>
      <c r="C16" s="23">
        <v>2</v>
      </c>
      <c r="D16" s="57" t="s">
        <v>6</v>
      </c>
      <c r="E16" s="39">
        <f t="shared" ref="E16:E17" si="3">C16</f>
        <v>2</v>
      </c>
      <c r="F16" s="34" t="s">
        <v>6</v>
      </c>
      <c r="G16" s="32">
        <f>VLOOKUP(A16&amp;E16,Ceník!$A$2:$G$1296,7,FALSE)</f>
        <v>143</v>
      </c>
      <c r="H16" s="68">
        <f t="shared" si="1"/>
        <v>173.03</v>
      </c>
    </row>
    <row r="17" spans="1:8" ht="17.399999999999999" x14ac:dyDescent="0.3">
      <c r="A17" s="33" t="s">
        <v>3001</v>
      </c>
      <c r="B17" s="15" t="str">
        <f>VLOOKUP(A17&amp;E17,Ceník!$A$2:$G$1296,3,FALSE)</f>
        <v>LED profil rovný k našroubování, bílá, L=2m</v>
      </c>
      <c r="C17" s="23">
        <v>2</v>
      </c>
      <c r="D17" s="57" t="s">
        <v>6</v>
      </c>
      <c r="E17" s="39">
        <f t="shared" si="3"/>
        <v>2</v>
      </c>
      <c r="F17" s="34" t="s">
        <v>6</v>
      </c>
      <c r="G17" s="32">
        <f>VLOOKUP(A17&amp;E17,Ceník!$A$2:$G$1296,7,FALSE)</f>
        <v>143</v>
      </c>
      <c r="H17" s="68">
        <f t="shared" si="1"/>
        <v>173.03</v>
      </c>
    </row>
    <row r="18" spans="1:8" s="5" customFormat="1" ht="20.100000000000001" customHeight="1" x14ac:dyDescent="0.3">
      <c r="A18" s="33" t="s">
        <v>1278</v>
      </c>
      <c r="B18" s="15" t="str">
        <f>VLOOKUP(A18&amp;E18,Ceník!$A$2:$G$1296,3,FALSE)</f>
        <v>LED profil rovný k našroubování, hliník elox, L=2m</v>
      </c>
      <c r="C18" s="23">
        <v>2</v>
      </c>
      <c r="D18" s="57" t="s">
        <v>6</v>
      </c>
      <c r="E18" s="39">
        <f t="shared" si="2"/>
        <v>2</v>
      </c>
      <c r="F18" s="34" t="s">
        <v>6</v>
      </c>
      <c r="G18" s="32">
        <f>VLOOKUP(A18&amp;E18,Ceník!$A$2:$G$1296,7,FALSE)</f>
        <v>131</v>
      </c>
      <c r="H18" s="68">
        <f t="shared" si="1"/>
        <v>158.51</v>
      </c>
    </row>
    <row r="19" spans="1:8" s="5" customFormat="1" ht="20.100000000000001" customHeight="1" x14ac:dyDescent="0.3">
      <c r="A19" s="33" t="s">
        <v>1280</v>
      </c>
      <c r="B19" s="15" t="str">
        <f>VLOOKUP(A19&amp;E19,Ceník!$A$2:$G$1296,3,FALSE)</f>
        <v>LED profil rovný k našroubování, hliník elox,  L=4m</v>
      </c>
      <c r="C19" s="23">
        <v>4</v>
      </c>
      <c r="D19" s="57" t="s">
        <v>6</v>
      </c>
      <c r="E19" s="39">
        <f t="shared" si="2"/>
        <v>4</v>
      </c>
      <c r="F19" s="34" t="s">
        <v>6</v>
      </c>
      <c r="G19" s="32">
        <f>VLOOKUP(A19&amp;E19,Ceník!$A$2:$G$1296,7,FALSE)</f>
        <v>115</v>
      </c>
      <c r="H19" s="68">
        <f t="shared" si="1"/>
        <v>139.15</v>
      </c>
    </row>
    <row r="20" spans="1:8" s="5" customFormat="1" ht="20.100000000000001" customHeight="1" x14ac:dyDescent="0.3">
      <c r="A20" s="33" t="s">
        <v>1284</v>
      </c>
      <c r="B20" s="15" t="str">
        <f>VLOOKUP(A20&amp;E20,Ceník!$A$2:$G$1296,3,FALSE)</f>
        <v>uchycení pro rovný profil EAl4</v>
      </c>
      <c r="C20" s="23">
        <v>1</v>
      </c>
      <c r="D20" s="57" t="s">
        <v>35</v>
      </c>
      <c r="E20" s="39">
        <f t="shared" si="2"/>
        <v>1</v>
      </c>
      <c r="F20" s="34" t="s">
        <v>35</v>
      </c>
      <c r="G20" s="32">
        <f>VLOOKUP(A20&amp;E20,Ceník!$A$2:$G$1296,7,FALSE)</f>
        <v>19</v>
      </c>
      <c r="H20" s="68">
        <f t="shared" si="1"/>
        <v>22.99</v>
      </c>
    </row>
    <row r="21" spans="1:8" s="5" customFormat="1" ht="20.100000000000001" customHeight="1" x14ac:dyDescent="0.3">
      <c r="A21" s="33" t="s">
        <v>3006</v>
      </c>
      <c r="B21" s="15" t="str">
        <f>VLOOKUP(A21&amp;E21,Ceník!$A$2:$G$1296,3,FALSE)</f>
        <v>záslepka pro EAl4, černá</v>
      </c>
      <c r="C21" s="23">
        <v>1</v>
      </c>
      <c r="D21" s="57" t="s">
        <v>35</v>
      </c>
      <c r="E21" s="39">
        <f t="shared" ref="E21:E25" si="4">C21</f>
        <v>1</v>
      </c>
      <c r="F21" s="34" t="s">
        <v>35</v>
      </c>
      <c r="G21" s="32">
        <f>VLOOKUP(A21&amp;E21,Ceník!$A$2:$G$1296,7,FALSE)</f>
        <v>19</v>
      </c>
      <c r="H21" s="68">
        <f t="shared" si="1"/>
        <v>22.99</v>
      </c>
    </row>
    <row r="22" spans="1:8" s="5" customFormat="1" ht="20.100000000000001" customHeight="1" x14ac:dyDescent="0.3">
      <c r="A22" s="33" t="s">
        <v>3007</v>
      </c>
      <c r="B22" s="15" t="str">
        <f>VLOOKUP(A22&amp;E22,Ceník!$A$2:$G$1296,3,FALSE)</f>
        <v>záslepka pro EAl4, bílá</v>
      </c>
      <c r="C22" s="23">
        <v>1</v>
      </c>
      <c r="D22" s="57" t="s">
        <v>35</v>
      </c>
      <c r="E22" s="39">
        <f t="shared" si="4"/>
        <v>1</v>
      </c>
      <c r="F22" s="34" t="s">
        <v>35</v>
      </c>
      <c r="G22" s="32">
        <f>VLOOKUP(A22&amp;E22,Ceník!$A$2:$G$1296,7,FALSE)</f>
        <v>19</v>
      </c>
      <c r="H22" s="68">
        <f t="shared" si="1"/>
        <v>22.99</v>
      </c>
    </row>
    <row r="23" spans="1:8" s="5" customFormat="1" ht="20.100000000000001" customHeight="1" x14ac:dyDescent="0.3">
      <c r="A23" s="33" t="s">
        <v>1286</v>
      </c>
      <c r="B23" s="15" t="str">
        <f>VLOOKUP(A23&amp;E23,Ceník!$A$2:$G$1296,3,FALSE)</f>
        <v>záslepka pro EAl4, šedá</v>
      </c>
      <c r="C23" s="23">
        <v>1</v>
      </c>
      <c r="D23" s="57" t="s">
        <v>35</v>
      </c>
      <c r="E23" s="39">
        <f t="shared" si="4"/>
        <v>1</v>
      </c>
      <c r="F23" s="34" t="s">
        <v>35</v>
      </c>
      <c r="G23" s="32">
        <f>VLOOKUP(A23&amp;E23,Ceník!$A$2:$G$1296,7,FALSE)</f>
        <v>19</v>
      </c>
      <c r="H23" s="68">
        <f t="shared" si="1"/>
        <v>22.99</v>
      </c>
    </row>
    <row r="24" spans="1:8" s="5" customFormat="1" ht="20.100000000000001" customHeight="1" x14ac:dyDescent="0.3">
      <c r="A24" s="33" t="s">
        <v>1286</v>
      </c>
      <c r="B24" s="15" t="str">
        <f>VLOOKUP(A24&amp;E24,Ceník!$A$2:$G$1296,3,FALSE)</f>
        <v>záslepka pro EAl4, šedá</v>
      </c>
      <c r="C24" s="23">
        <v>1</v>
      </c>
      <c r="D24" s="57" t="s">
        <v>35</v>
      </c>
      <c r="E24" s="39">
        <f t="shared" si="4"/>
        <v>1</v>
      </c>
      <c r="F24" s="34" t="s">
        <v>35</v>
      </c>
      <c r="G24" s="32">
        <f>VLOOKUP(A24&amp;E24,Ceník!$A$2:$G$1296,7,FALSE)</f>
        <v>19</v>
      </c>
      <c r="H24" s="68">
        <f t="shared" si="1"/>
        <v>22.99</v>
      </c>
    </row>
    <row r="25" spans="1:8" s="5" customFormat="1" ht="20.100000000000001" customHeight="1" x14ac:dyDescent="0.3">
      <c r="A25" s="33" t="s">
        <v>1290</v>
      </c>
      <c r="B25" s="15" t="str">
        <f>VLOOKUP(A25&amp;E25,Ceník!$A$2:$G$1296,3,FALSE)</f>
        <v>záslepka s otvorem pro EAl4, šedá</v>
      </c>
      <c r="C25" s="23">
        <v>1</v>
      </c>
      <c r="D25" s="57" t="s">
        <v>35</v>
      </c>
      <c r="E25" s="39">
        <f t="shared" si="4"/>
        <v>1</v>
      </c>
      <c r="F25" s="34" t="s">
        <v>35</v>
      </c>
      <c r="G25" s="32">
        <f>VLOOKUP(A25&amp;E25,Ceník!$A$2:$G$1296,7,FALSE)</f>
        <v>19</v>
      </c>
      <c r="H25" s="68">
        <f t="shared" si="1"/>
        <v>22.99</v>
      </c>
    </row>
    <row r="26" spans="1:8" s="5" customFormat="1" ht="20.100000000000001" customHeight="1" x14ac:dyDescent="0.3">
      <c r="A26" s="33" t="s">
        <v>1290</v>
      </c>
      <c r="B26" s="15" t="str">
        <f>VLOOKUP(A26&amp;E26,Ceník!$A$2:$G$1296,3,FALSE)</f>
        <v>záslepka s otvorem pro EAl4, šedá</v>
      </c>
      <c r="C26" s="23">
        <v>1</v>
      </c>
      <c r="D26" s="57" t="s">
        <v>35</v>
      </c>
      <c r="E26" s="39">
        <f t="shared" si="2"/>
        <v>1</v>
      </c>
      <c r="F26" s="34" t="s">
        <v>35</v>
      </c>
      <c r="G26" s="32">
        <f>VLOOKUP(A26&amp;E26,Ceník!$A$2:$G$1296,7,FALSE)</f>
        <v>19</v>
      </c>
      <c r="H26" s="68">
        <f t="shared" si="1"/>
        <v>22.99</v>
      </c>
    </row>
    <row r="27" spans="1:8" s="5" customFormat="1" ht="20.100000000000001" customHeight="1" x14ac:dyDescent="0.3">
      <c r="A27" s="33" t="s">
        <v>3002</v>
      </c>
      <c r="B27" s="15" t="str">
        <f>VLOOKUP(A27&amp;E27,Ceník!$A$2:$G$1296,3,FALSE)</f>
        <v>LED profil rovný k zafrézování, černá elox, L=2m</v>
      </c>
      <c r="C27" s="23">
        <v>2</v>
      </c>
      <c r="D27" s="57" t="s">
        <v>6</v>
      </c>
      <c r="E27" s="39">
        <f t="shared" ref="E27:E28" si="5">C27</f>
        <v>2</v>
      </c>
      <c r="F27" s="34" t="s">
        <v>6</v>
      </c>
      <c r="G27" s="32">
        <f>VLOOKUP(A27&amp;E27,Ceník!$A$2:$G$1296,7,FALSE)</f>
        <v>157</v>
      </c>
      <c r="H27" s="68">
        <f t="shared" si="1"/>
        <v>189.97</v>
      </c>
    </row>
    <row r="28" spans="1:8" s="5" customFormat="1" ht="20.100000000000001" customHeight="1" x14ac:dyDescent="0.3">
      <c r="A28" s="33" t="s">
        <v>3003</v>
      </c>
      <c r="B28" s="15" t="str">
        <f>VLOOKUP(A28&amp;E28,Ceník!$A$2:$G$1296,3,FALSE)</f>
        <v>LED profil rovný k zafrézování, bílá, L=2m</v>
      </c>
      <c r="C28" s="23">
        <v>2</v>
      </c>
      <c r="D28" s="57" t="s">
        <v>6</v>
      </c>
      <c r="E28" s="39">
        <f t="shared" si="5"/>
        <v>2</v>
      </c>
      <c r="F28" s="34" t="s">
        <v>6</v>
      </c>
      <c r="G28" s="32">
        <f>VLOOKUP(A28&amp;E28,Ceník!$A$2:$G$1296,7,FALSE)</f>
        <v>157</v>
      </c>
      <c r="H28" s="68">
        <f t="shared" si="1"/>
        <v>189.97</v>
      </c>
    </row>
    <row r="29" spans="1:8" s="5" customFormat="1" ht="20.100000000000001" customHeight="1" x14ac:dyDescent="0.3">
      <c r="A29" s="33" t="s">
        <v>1294</v>
      </c>
      <c r="B29" s="15" t="str">
        <f>VLOOKUP(A29&amp;E29,Ceník!$A$2:$G$1296,3,FALSE)</f>
        <v>LED profil rovný k zafrézování, hliník elox, L=2m</v>
      </c>
      <c r="C29" s="23">
        <v>2</v>
      </c>
      <c r="D29" s="57" t="s">
        <v>6</v>
      </c>
      <c r="E29" s="39">
        <f t="shared" si="2"/>
        <v>2</v>
      </c>
      <c r="F29" s="34" t="s">
        <v>6</v>
      </c>
      <c r="G29" s="32">
        <f>VLOOKUP(A29&amp;E29,Ceník!$A$2:$G$1296,7,FALSE)</f>
        <v>123</v>
      </c>
      <c r="H29" s="68">
        <f t="shared" si="1"/>
        <v>148.82999999999998</v>
      </c>
    </row>
    <row r="30" spans="1:8" s="5" customFormat="1" ht="20.100000000000001" customHeight="1" x14ac:dyDescent="0.3">
      <c r="A30" s="33" t="s">
        <v>3008</v>
      </c>
      <c r="B30" s="15" t="str">
        <f>VLOOKUP(A30&amp;E30,Ceník!$A$2:$G$1296,3,FALSE)</f>
        <v>záslepka pro EAl5 (půlkulatá), černá</v>
      </c>
      <c r="C30" s="23">
        <v>1</v>
      </c>
      <c r="D30" s="57" t="s">
        <v>35</v>
      </c>
      <c r="E30" s="39">
        <f t="shared" ref="E30:E34" si="6">C30</f>
        <v>1</v>
      </c>
      <c r="F30" s="34" t="s">
        <v>35</v>
      </c>
      <c r="G30" s="32">
        <f>VLOOKUP(A30&amp;E30,Ceník!$A$2:$G$1296,7,FALSE)</f>
        <v>19</v>
      </c>
      <c r="H30" s="68">
        <f t="shared" si="1"/>
        <v>22.99</v>
      </c>
    </row>
    <row r="31" spans="1:8" s="5" customFormat="1" ht="20.100000000000001" customHeight="1" x14ac:dyDescent="0.3">
      <c r="A31" s="33" t="s">
        <v>3009</v>
      </c>
      <c r="B31" s="15" t="str">
        <f>VLOOKUP(A31&amp;E31,Ceník!$A$2:$G$1296,3,FALSE)</f>
        <v>záslepka pro EAl5 (půlkulatá), bílá</v>
      </c>
      <c r="C31" s="23">
        <v>1</v>
      </c>
      <c r="D31" s="57" t="s">
        <v>35</v>
      </c>
      <c r="E31" s="39">
        <f t="shared" si="6"/>
        <v>1</v>
      </c>
      <c r="F31" s="34" t="s">
        <v>35</v>
      </c>
      <c r="G31" s="32">
        <f>VLOOKUP(A31&amp;E31,Ceník!$A$2:$G$1296,7,FALSE)</f>
        <v>19</v>
      </c>
      <c r="H31" s="68">
        <f t="shared" si="1"/>
        <v>22.99</v>
      </c>
    </row>
    <row r="32" spans="1:8" s="5" customFormat="1" ht="20.100000000000001" customHeight="1" x14ac:dyDescent="0.3">
      <c r="A32" s="33" t="s">
        <v>1296</v>
      </c>
      <c r="B32" s="15" t="str">
        <f>VLOOKUP(A32&amp;E32,Ceník!$A$2:$G$1296,3,FALSE)</f>
        <v>záslepka pro EAl5 (půlkulatá), šedá</v>
      </c>
      <c r="C32" s="23">
        <v>1</v>
      </c>
      <c r="D32" s="57" t="s">
        <v>35</v>
      </c>
      <c r="E32" s="39">
        <f t="shared" si="6"/>
        <v>1</v>
      </c>
      <c r="F32" s="34" t="s">
        <v>35</v>
      </c>
      <c r="G32" s="32">
        <f>VLOOKUP(A32&amp;E32,Ceník!$A$2:$G$1296,7,FALSE)</f>
        <v>19</v>
      </c>
      <c r="H32" s="68">
        <f t="shared" si="1"/>
        <v>22.99</v>
      </c>
    </row>
    <row r="33" spans="1:8" s="5" customFormat="1" ht="20.100000000000001" customHeight="1" x14ac:dyDescent="0.3">
      <c r="A33" s="33" t="s">
        <v>3010</v>
      </c>
      <c r="B33" s="15" t="str">
        <f>VLOOKUP(A33&amp;E33,Ceník!$A$2:$G$1296,3,FALSE)</f>
        <v>záslepka pro EAl5 (ploché zarovnání), černá</v>
      </c>
      <c r="C33" s="23">
        <v>1</v>
      </c>
      <c r="D33" s="57" t="s">
        <v>35</v>
      </c>
      <c r="E33" s="39">
        <f t="shared" si="6"/>
        <v>1</v>
      </c>
      <c r="F33" s="34" t="s">
        <v>35</v>
      </c>
      <c r="G33" s="32">
        <f>VLOOKUP(A33&amp;E33,Ceník!$A$2:$G$1296,7,FALSE)</f>
        <v>19</v>
      </c>
      <c r="H33" s="68">
        <f t="shared" si="1"/>
        <v>22.99</v>
      </c>
    </row>
    <row r="34" spans="1:8" s="5" customFormat="1" ht="20.100000000000001" customHeight="1" x14ac:dyDescent="0.3">
      <c r="A34" s="33" t="s">
        <v>3011</v>
      </c>
      <c r="B34" s="15" t="str">
        <f>VLOOKUP(A34&amp;E34,Ceník!$A$2:$G$1296,3,FALSE)</f>
        <v>záslepka pro EAl5 (ploché zarovnání), bílá</v>
      </c>
      <c r="C34" s="23">
        <v>1</v>
      </c>
      <c r="D34" s="57" t="s">
        <v>35</v>
      </c>
      <c r="E34" s="39">
        <f t="shared" si="6"/>
        <v>1</v>
      </c>
      <c r="F34" s="34" t="s">
        <v>35</v>
      </c>
      <c r="G34" s="32">
        <f>VLOOKUP(A34&amp;E34,Ceník!$A$2:$G$1296,7,FALSE)</f>
        <v>19</v>
      </c>
      <c r="H34" s="68">
        <f t="shared" si="1"/>
        <v>22.99</v>
      </c>
    </row>
    <row r="35" spans="1:8" s="5" customFormat="1" ht="20.100000000000001" customHeight="1" x14ac:dyDescent="0.3">
      <c r="A35" s="33" t="s">
        <v>1298</v>
      </c>
      <c r="B35" s="15" t="str">
        <f>VLOOKUP(A35&amp;E35,Ceník!$A$2:$G$1296,3,FALSE)</f>
        <v>záslepka pro EAl5 (ploché zarovnání), šedá</v>
      </c>
      <c r="C35" s="23">
        <v>1</v>
      </c>
      <c r="D35" s="57" t="s">
        <v>35</v>
      </c>
      <c r="E35" s="39">
        <f t="shared" si="2"/>
        <v>1</v>
      </c>
      <c r="F35" s="34" t="s">
        <v>35</v>
      </c>
      <c r="G35" s="32">
        <f>VLOOKUP(A35&amp;E35,Ceník!$A$2:$G$1296,7,FALSE)</f>
        <v>19</v>
      </c>
      <c r="H35" s="68">
        <f t="shared" si="1"/>
        <v>22.99</v>
      </c>
    </row>
    <row r="36" spans="1:8" s="5" customFormat="1" ht="20.100000000000001" customHeight="1" x14ac:dyDescent="0.3">
      <c r="A36" s="33" t="s">
        <v>3004</v>
      </c>
      <c r="B36" s="15" t="str">
        <f>VLOOKUP(A36&amp;E36,Ceník!$A$2:$G$1296,3,FALSE)</f>
        <v>LED profil rohový k našroubování, černá elox, L=2m</v>
      </c>
      <c r="C36" s="23">
        <v>2</v>
      </c>
      <c r="D36" s="57" t="s">
        <v>6</v>
      </c>
      <c r="E36" s="39">
        <f t="shared" ref="E36" si="7">C36</f>
        <v>2</v>
      </c>
      <c r="F36" s="34" t="s">
        <v>6</v>
      </c>
      <c r="G36" s="32">
        <f>VLOOKUP(A36&amp;E36,Ceník!$A$2:$G$1296,7,FALSE)</f>
        <v>179</v>
      </c>
      <c r="H36" s="68">
        <f t="shared" si="1"/>
        <v>216.59</v>
      </c>
    </row>
    <row r="37" spans="1:8" s="5" customFormat="1" ht="20.100000000000001" customHeight="1" x14ac:dyDescent="0.3">
      <c r="A37" s="33" t="s">
        <v>3005</v>
      </c>
      <c r="B37" s="15" t="str">
        <f>VLOOKUP(A37&amp;E37,Ceník!$A$2:$G$1296,3,FALSE)</f>
        <v>LED profil rohový k našroubování, bílá, L=2m</v>
      </c>
      <c r="C37" s="23">
        <v>2</v>
      </c>
      <c r="D37" s="57" t="s">
        <v>6</v>
      </c>
      <c r="E37" s="39">
        <v>2</v>
      </c>
      <c r="F37" s="34" t="s">
        <v>6</v>
      </c>
      <c r="G37" s="32">
        <f>VLOOKUP(A37&amp;E37,Ceník!$A$2:$G$1296,7,FALSE)</f>
        <v>179</v>
      </c>
      <c r="H37" s="68">
        <f t="shared" si="1"/>
        <v>216.59</v>
      </c>
    </row>
    <row r="38" spans="1:8" s="5" customFormat="1" ht="20.100000000000001" customHeight="1" x14ac:dyDescent="0.3">
      <c r="A38" s="33" t="s">
        <v>1300</v>
      </c>
      <c r="B38" s="15" t="str">
        <f>VLOOKUP(A38&amp;E38,Ceník!$A$2:$G$1296,3,FALSE)</f>
        <v>LED profil rohový k našroubování, hliník elox, L=2m</v>
      </c>
      <c r="C38" s="23">
        <v>2</v>
      </c>
      <c r="D38" s="57" t="s">
        <v>6</v>
      </c>
      <c r="E38" s="39">
        <f t="shared" si="2"/>
        <v>2</v>
      </c>
      <c r="F38" s="34" t="s">
        <v>6</v>
      </c>
      <c r="G38" s="32">
        <f>VLOOKUP(A38&amp;E38,Ceník!$A$2:$G$1296,7,FALSE)</f>
        <v>145</v>
      </c>
      <c r="H38" s="68">
        <f t="shared" si="1"/>
        <v>175.45</v>
      </c>
    </row>
    <row r="39" spans="1:8" ht="17.399999999999999" x14ac:dyDescent="0.3">
      <c r="A39" s="33" t="s">
        <v>1304</v>
      </c>
      <c r="B39" s="15" t="str">
        <f>VLOOKUP(A39&amp;E39,Ceník!$A$2:$G$1296,3,FALSE)</f>
        <v>uchycení pro rohový profil EAl6</v>
      </c>
      <c r="C39" s="23">
        <v>1</v>
      </c>
      <c r="D39" s="57" t="s">
        <v>35</v>
      </c>
      <c r="E39" s="39">
        <f t="shared" si="2"/>
        <v>1</v>
      </c>
      <c r="F39" s="34" t="s">
        <v>35</v>
      </c>
      <c r="G39" s="32">
        <f>VLOOKUP(A39&amp;E39,Ceník!$A$2:$G$1296,7,FALSE)</f>
        <v>19</v>
      </c>
      <c r="H39" s="68">
        <f t="shared" si="1"/>
        <v>22.99</v>
      </c>
    </row>
    <row r="40" spans="1:8" ht="17.399999999999999" x14ac:dyDescent="0.3">
      <c r="A40" s="33" t="s">
        <v>3012</v>
      </c>
      <c r="B40" s="15" t="str">
        <f>VLOOKUP(A40&amp;E40,Ceník!$A$2:$G$1296,3,FALSE)</f>
        <v>záslepka pro EAl6, černá</v>
      </c>
      <c r="C40" s="23">
        <v>1</v>
      </c>
      <c r="D40" s="57" t="s">
        <v>35</v>
      </c>
      <c r="E40" s="39">
        <f t="shared" si="2"/>
        <v>1</v>
      </c>
      <c r="F40" s="34" t="s">
        <v>35</v>
      </c>
      <c r="G40" s="32">
        <f>VLOOKUP(A40&amp;E40,Ceník!$A$2:$G$1296,7,FALSE)</f>
        <v>19</v>
      </c>
      <c r="H40" s="68">
        <f t="shared" si="1"/>
        <v>22.99</v>
      </c>
    </row>
    <row r="41" spans="1:8" ht="17.399999999999999" x14ac:dyDescent="0.3">
      <c r="A41" s="33" t="s">
        <v>3013</v>
      </c>
      <c r="B41" s="15" t="str">
        <f>VLOOKUP(A41&amp;E41,Ceník!$A$2:$G$1296,3,FALSE)</f>
        <v>záslepka pro EAl6, bílá</v>
      </c>
      <c r="C41" s="23">
        <v>1</v>
      </c>
      <c r="D41" s="57" t="s">
        <v>35</v>
      </c>
      <c r="E41" s="39">
        <f t="shared" si="2"/>
        <v>1</v>
      </c>
      <c r="F41" s="34" t="s">
        <v>35</v>
      </c>
      <c r="G41" s="32">
        <f>VLOOKUP(A41&amp;E41,Ceník!$A$2:$G$1296,7,FALSE)</f>
        <v>19</v>
      </c>
      <c r="H41" s="68">
        <f t="shared" si="1"/>
        <v>22.99</v>
      </c>
    </row>
    <row r="42" spans="1:8" ht="17.399999999999999" x14ac:dyDescent="0.3">
      <c r="A42" s="33" t="s">
        <v>1306</v>
      </c>
      <c r="B42" s="15" t="str">
        <f>VLOOKUP(A42&amp;E42,Ceník!$A$2:$G$1296,3,FALSE)</f>
        <v>záslepka pro EAl6, šedá</v>
      </c>
      <c r="C42" s="23">
        <v>1</v>
      </c>
      <c r="D42" s="57" t="s">
        <v>35</v>
      </c>
      <c r="E42" s="39">
        <f t="shared" si="2"/>
        <v>1</v>
      </c>
      <c r="F42" s="34" t="s">
        <v>35</v>
      </c>
      <c r="G42" s="32">
        <f>VLOOKUP(A42&amp;E42,Ceník!$A$2:$G$1296,7,FALSE)</f>
        <v>19</v>
      </c>
      <c r="H42" s="68">
        <f t="shared" si="1"/>
        <v>22.99</v>
      </c>
    </row>
    <row r="43" spans="1:8" ht="17.399999999999999" x14ac:dyDescent="0.3">
      <c r="A43" s="33" t="s">
        <v>3014</v>
      </c>
      <c r="B43" s="15" t="str">
        <f>VLOOKUP(A43&amp;E43,Ceník!$A$2:$G$1296,3,FALSE)</f>
        <v>záslepka s otvorem pro EAl6, černá</v>
      </c>
      <c r="C43" s="23">
        <v>1</v>
      </c>
      <c r="D43" s="57" t="s">
        <v>35</v>
      </c>
      <c r="E43" s="39">
        <f t="shared" si="2"/>
        <v>1</v>
      </c>
      <c r="F43" s="34" t="s">
        <v>35</v>
      </c>
      <c r="G43" s="32">
        <f>VLOOKUP(A43&amp;E43,Ceník!$A$2:$G$1296,7,FALSE)</f>
        <v>19</v>
      </c>
      <c r="H43" s="68">
        <f t="shared" si="1"/>
        <v>22.99</v>
      </c>
    </row>
    <row r="44" spans="1:8" ht="17.399999999999999" x14ac:dyDescent="0.3">
      <c r="A44" s="33" t="s">
        <v>3015</v>
      </c>
      <c r="B44" s="15" t="str">
        <f>VLOOKUP(A44&amp;E44,Ceník!$A$2:$G$1296,3,FALSE)</f>
        <v>záslepka s otvorem pro EAl6, bílá</v>
      </c>
      <c r="C44" s="23">
        <v>1</v>
      </c>
      <c r="D44" s="57" t="s">
        <v>35</v>
      </c>
      <c r="E44" s="39">
        <f t="shared" si="2"/>
        <v>1</v>
      </c>
      <c r="F44" s="34" t="s">
        <v>35</v>
      </c>
      <c r="G44" s="32">
        <f>VLOOKUP(A44&amp;E44,Ceník!$A$2:$G$1296,7,FALSE)</f>
        <v>19</v>
      </c>
      <c r="H44" s="68">
        <f t="shared" si="1"/>
        <v>22.99</v>
      </c>
    </row>
    <row r="45" spans="1:8" ht="17.399999999999999" x14ac:dyDescent="0.3">
      <c r="A45" s="33" t="s">
        <v>1310</v>
      </c>
      <c r="B45" s="15" t="str">
        <f>VLOOKUP(A45&amp;E45,Ceník!$A$2:$G$1296,3,FALSE)</f>
        <v>záslepka s otvorem pro EAl6, šedá</v>
      </c>
      <c r="C45" s="23">
        <v>1</v>
      </c>
      <c r="D45" s="57" t="s">
        <v>35</v>
      </c>
      <c r="E45" s="39">
        <f t="shared" si="2"/>
        <v>1</v>
      </c>
      <c r="F45" s="34" t="s">
        <v>35</v>
      </c>
      <c r="G45" s="32">
        <f>VLOOKUP(A45&amp;E45,Ceník!$A$2:$G$1296,7,FALSE)</f>
        <v>19</v>
      </c>
      <c r="H45" s="68">
        <f t="shared" si="1"/>
        <v>22.99</v>
      </c>
    </row>
    <row r="46" spans="1:8" s="5" customFormat="1" ht="20.100000000000001" customHeight="1" x14ac:dyDescent="0.3">
      <c r="A46" s="33" t="s">
        <v>1262</v>
      </c>
      <c r="B46" s="15" t="str">
        <f>VLOOKUP(A46&amp;E46,Ceník!$A$2:$G$1296,3,FALSE)</f>
        <v>krytka matná k profilům EAl4, EAl5, EAl6 - L=2m</v>
      </c>
      <c r="C46" s="23">
        <v>2</v>
      </c>
      <c r="D46" s="57" t="s">
        <v>6</v>
      </c>
      <c r="E46" s="39">
        <f t="shared" si="2"/>
        <v>2</v>
      </c>
      <c r="F46" s="34" t="s">
        <v>6</v>
      </c>
      <c r="G46" s="32">
        <f>VLOOKUP(A46&amp;E46,Ceník!$A$2:$G$1296,7,FALSE)</f>
        <v>48</v>
      </c>
      <c r="H46" s="68">
        <f t="shared" si="1"/>
        <v>58.08</v>
      </c>
    </row>
    <row r="47" spans="1:8" s="5" customFormat="1" ht="20.100000000000001" customHeight="1" x14ac:dyDescent="0.3">
      <c r="A47" s="33" t="s">
        <v>1264</v>
      </c>
      <c r="B47" s="15" t="str">
        <f>VLOOKUP(A47&amp;E47,Ceník!$A$2:$G$1296,3,FALSE)</f>
        <v>krytka matná k profilům EAl4, EAl5, EAl6 - L=4m</v>
      </c>
      <c r="C47" s="23">
        <v>4</v>
      </c>
      <c r="D47" s="57" t="s">
        <v>6</v>
      </c>
      <c r="E47" s="39">
        <f t="shared" si="2"/>
        <v>4</v>
      </c>
      <c r="F47" s="34" t="s">
        <v>6</v>
      </c>
      <c r="G47" s="32">
        <f>VLOOKUP(A47&amp;E47,Ceník!$A$2:$G$1296,7,FALSE)</f>
        <v>48</v>
      </c>
      <c r="H47" s="68">
        <f t="shared" si="1"/>
        <v>58.08</v>
      </c>
    </row>
    <row r="48" spans="1:8" s="5" customFormat="1" ht="20.100000000000001" customHeight="1" x14ac:dyDescent="0.3">
      <c r="A48" s="33" t="s">
        <v>1266</v>
      </c>
      <c r="B48" s="15" t="str">
        <f>VLOOKUP(A48&amp;E48,Ceník!$A$2:$G$1296,3,FALSE)</f>
        <v>krytka mléčná k profilům EAl4, EAl5, EAl6 - L=2m</v>
      </c>
      <c r="C48" s="23">
        <v>2</v>
      </c>
      <c r="D48" s="57" t="s">
        <v>6</v>
      </c>
      <c r="E48" s="39">
        <f t="shared" si="2"/>
        <v>2</v>
      </c>
      <c r="F48" s="34" t="s">
        <v>6</v>
      </c>
      <c r="G48" s="32">
        <f>VLOOKUP(A48&amp;E48,Ceník!$A$2:$G$1296,7,FALSE)</f>
        <v>48</v>
      </c>
      <c r="H48" s="68">
        <f t="shared" si="1"/>
        <v>58.08</v>
      </c>
    </row>
    <row r="49" spans="1:8" s="5" customFormat="1" ht="20.100000000000001" customHeight="1" x14ac:dyDescent="0.3">
      <c r="A49" s="33" t="s">
        <v>1268</v>
      </c>
      <c r="B49" s="15" t="str">
        <f>VLOOKUP(A49&amp;E49,Ceník!$A$2:$G$1296,3,FALSE)</f>
        <v>krytka mléčná k profilům EAl4, EAl5, EAl6 - L=4m</v>
      </c>
      <c r="C49" s="23">
        <v>4</v>
      </c>
      <c r="D49" s="57" t="s">
        <v>6</v>
      </c>
      <c r="E49" s="39">
        <f t="shared" si="2"/>
        <v>4</v>
      </c>
      <c r="F49" s="34" t="s">
        <v>6</v>
      </c>
      <c r="G49" s="32">
        <f>VLOOKUP(A49&amp;E49,Ceník!$A$2:$G$1296,7,FALSE)</f>
        <v>48</v>
      </c>
      <c r="H49" s="68">
        <f t="shared" si="1"/>
        <v>58.08</v>
      </c>
    </row>
    <row r="50" spans="1:8" s="5" customFormat="1" ht="20.100000000000001" customHeight="1" x14ac:dyDescent="0.3">
      <c r="A50" s="33" t="s">
        <v>1270</v>
      </c>
      <c r="B50" s="15" t="str">
        <f>VLOOKUP(A50&amp;E50,Ceník!$A$2:$G$1296,3,FALSE)</f>
        <v>krytka transparentní k profilům EAl4, EAl5, EAl6 - L=2m</v>
      </c>
      <c r="C50" s="23">
        <v>2</v>
      </c>
      <c r="D50" s="57" t="s">
        <v>6</v>
      </c>
      <c r="E50" s="39">
        <f t="shared" si="2"/>
        <v>2</v>
      </c>
      <c r="F50" s="34" t="s">
        <v>6</v>
      </c>
      <c r="G50" s="32">
        <f>VLOOKUP(A50&amp;E50,Ceník!$A$2:$G$1296,7,FALSE)</f>
        <v>48</v>
      </c>
      <c r="H50" s="68">
        <f t="shared" si="1"/>
        <v>58.08</v>
      </c>
    </row>
    <row r="51" spans="1:8" s="5" customFormat="1" ht="20.100000000000001" customHeight="1" thickBot="1" x14ac:dyDescent="0.35">
      <c r="A51" s="35" t="s">
        <v>1272</v>
      </c>
      <c r="B51" s="36" t="str">
        <f>VLOOKUP(A51&amp;E51,Ceník!$A$2:$G$1296,3,FALSE)</f>
        <v>krytka transparentní k profilům EAl4, EAl5, EAl6 - L=4m</v>
      </c>
      <c r="C51" s="37">
        <v>4</v>
      </c>
      <c r="D51" s="58" t="s">
        <v>6</v>
      </c>
      <c r="E51" s="40">
        <f t="shared" si="2"/>
        <v>4</v>
      </c>
      <c r="F51" s="38" t="s">
        <v>6</v>
      </c>
      <c r="G51" s="87">
        <f>VLOOKUP(A51&amp;E51,Ceník!$A$2:$G$1296,7,FALSE)</f>
        <v>48</v>
      </c>
      <c r="H51" s="80">
        <f t="shared" si="1"/>
        <v>58.08</v>
      </c>
    </row>
    <row r="52" spans="1:8" ht="17.399999999999999" x14ac:dyDescent="0.3">
      <c r="A52" s="24"/>
      <c r="B52" s="24"/>
      <c r="C52" s="26"/>
      <c r="D52" s="27"/>
      <c r="E52" s="31"/>
      <c r="F52" s="27"/>
      <c r="G52" s="25"/>
    </row>
    <row r="53" spans="1:8" ht="17.399999999999999" x14ac:dyDescent="0.3">
      <c r="A53" s="6"/>
      <c r="B53" s="6"/>
      <c r="C53" s="9"/>
      <c r="D53" s="4"/>
      <c r="E53" s="16"/>
      <c r="F53" s="4"/>
      <c r="G53" s="7"/>
    </row>
  </sheetData>
  <sheetProtection algorithmName="SHA-512" hashValue="pna60vQb2DX+wgcHIF58esEK3zNNC5rWd9NXUB71qxlcJKu35jaIAcX7tUbGbEsJzqlERx4mehC061qNnxcKKg==" saltValue="qdbESoVuBMyyDjpT/SrAbA==" spinCount="100000" sheet="1" formatCells="0" formatColumns="0" formatRows="0" insertColumns="0" insertRows="0" deleteColumns="0" deleteRows="0" sort="0" autoFilter="0"/>
  <autoFilter ref="A5:F6" xr:uid="{C1D8998F-EB2E-428E-BF76-654C3C672590}">
    <filterColumn colId="2" showButton="0"/>
    <filterColumn colId="4" showButton="0"/>
  </autoFilter>
  <mergeCells count="8">
    <mergeCell ref="H5:H6"/>
    <mergeCell ref="A2:H2"/>
    <mergeCell ref="F3:H3"/>
    <mergeCell ref="G5:G6"/>
    <mergeCell ref="A5:A6"/>
    <mergeCell ref="B5:B6"/>
    <mergeCell ref="C5:D6"/>
    <mergeCell ref="E5:F6"/>
  </mergeCells>
  <phoneticPr fontId="9" type="noConversion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C883-BF94-4BA6-8351-B34652910206}">
  <sheetPr codeName="List9"/>
  <dimension ref="A2:H418"/>
  <sheetViews>
    <sheetView zoomScale="106" zoomScaleNormal="106" workbookViewId="0">
      <pane ySplit="6" topLeftCell="A7" activePane="bottomLeft" state="frozen"/>
      <selection activeCell="D19" sqref="D19:E20"/>
      <selection pane="bottomLeft" activeCell="H7" sqref="H7"/>
    </sheetView>
  </sheetViews>
  <sheetFormatPr defaultColWidth="9.109375" defaultRowHeight="14.4" x14ac:dyDescent="0.3"/>
  <cols>
    <col min="1" max="1" width="20.5546875" style="2" customWidth="1"/>
    <col min="2" max="2" width="74.109375" style="2" bestFit="1" customWidth="1"/>
    <col min="3" max="3" width="14.88671875" style="10" customWidth="1"/>
    <col min="4" max="4" width="12" style="3" customWidth="1"/>
    <col min="5" max="5" width="14.44140625" style="17" customWidth="1"/>
    <col min="6" max="6" width="10" style="3" customWidth="1"/>
    <col min="7" max="7" width="22.5546875" customWidth="1"/>
    <col min="8" max="8" width="21" customWidth="1"/>
  </cols>
  <sheetData>
    <row r="2" spans="1:8" ht="51.6" x14ac:dyDescent="0.3">
      <c r="A2" s="186" t="s">
        <v>317</v>
      </c>
      <c r="B2" s="187"/>
      <c r="C2" s="187"/>
      <c r="D2" s="187"/>
      <c r="E2" s="187"/>
      <c r="F2" s="187"/>
      <c r="G2" s="187"/>
      <c r="H2" s="187"/>
    </row>
    <row r="3" spans="1:8" s="1" customFormat="1" ht="18" x14ac:dyDescent="0.3">
      <c r="A3" s="11"/>
      <c r="B3" s="11"/>
      <c r="C3" s="19"/>
      <c r="D3" s="18"/>
      <c r="E3" s="21"/>
      <c r="F3" s="171" t="s">
        <v>3327</v>
      </c>
      <c r="G3" s="171"/>
      <c r="H3" s="171"/>
    </row>
    <row r="4" spans="1:8" s="1" customFormat="1" ht="18.600000000000001" thickBot="1" x14ac:dyDescent="0.35">
      <c r="A4" s="11"/>
      <c r="B4" s="11"/>
      <c r="C4" s="19"/>
      <c r="D4" s="18"/>
      <c r="E4" s="21"/>
      <c r="F4" s="18"/>
      <c r="G4" s="12"/>
    </row>
    <row r="5" spans="1:8" s="1" customFormat="1" ht="18" customHeight="1" x14ac:dyDescent="0.3">
      <c r="A5" s="174" t="s">
        <v>1</v>
      </c>
      <c r="B5" s="176" t="s">
        <v>2</v>
      </c>
      <c r="C5" s="178" t="s">
        <v>1548</v>
      </c>
      <c r="D5" s="179"/>
      <c r="E5" s="182" t="s">
        <v>1549</v>
      </c>
      <c r="F5" s="183"/>
      <c r="G5" s="189" t="s">
        <v>3321</v>
      </c>
      <c r="H5" s="172" t="s">
        <v>3322</v>
      </c>
    </row>
    <row r="6" spans="1:8" s="1" customFormat="1" ht="23.4" customHeight="1" thickBot="1" x14ac:dyDescent="0.35">
      <c r="A6" s="175"/>
      <c r="B6" s="177"/>
      <c r="C6" s="180"/>
      <c r="D6" s="181"/>
      <c r="E6" s="184"/>
      <c r="F6" s="185"/>
      <c r="G6" s="173"/>
      <c r="H6" s="173"/>
    </row>
    <row r="7" spans="1:8" s="1" customFormat="1" ht="17.25" customHeight="1" x14ac:dyDescent="0.3">
      <c r="A7" s="50" t="s">
        <v>2964</v>
      </c>
      <c r="B7" s="51" t="str">
        <f>VLOOKUP(A7&amp;E7,Ceník!$A$2:$G$1296,3,FALSE)</f>
        <v>ochranná lišta proti páře - modul 450 - černá</v>
      </c>
      <c r="C7" s="52">
        <v>1</v>
      </c>
      <c r="D7" s="60" t="s">
        <v>35</v>
      </c>
      <c r="E7" s="59">
        <f t="shared" ref="E7:E10" si="0">C7</f>
        <v>1</v>
      </c>
      <c r="F7" s="60" t="s">
        <v>35</v>
      </c>
      <c r="G7" s="70">
        <f>VLOOKUP(A7&amp;E7,Ceník!$A$2:$G$1296,7,FALSE)</f>
        <v>218</v>
      </c>
      <c r="H7" s="68">
        <f>SUM(G7)*1.21</f>
        <v>263.77999999999997</v>
      </c>
    </row>
    <row r="8" spans="1:8" s="5" customFormat="1" ht="20.100000000000001" customHeight="1" x14ac:dyDescent="0.3">
      <c r="A8" s="41" t="s">
        <v>322</v>
      </c>
      <c r="B8" s="15" t="str">
        <f>VLOOKUP(A8&amp;E8,Ceník!$A$2:$G$1296,3,FALSE)</f>
        <v>ochranná lišta proti páře - modul 450 - bílá</v>
      </c>
      <c r="C8" s="23">
        <v>1</v>
      </c>
      <c r="D8" s="57" t="s">
        <v>35</v>
      </c>
      <c r="E8" s="39">
        <f t="shared" si="0"/>
        <v>1</v>
      </c>
      <c r="F8" s="57" t="s">
        <v>35</v>
      </c>
      <c r="G8" s="118">
        <f>VLOOKUP(A8&amp;E8,Ceník!$A$2:$G$1296,7,FALSE)</f>
        <v>218</v>
      </c>
      <c r="H8" s="68">
        <f t="shared" ref="H8:H71" si="1">SUM(G8)*1.21</f>
        <v>263.77999999999997</v>
      </c>
    </row>
    <row r="9" spans="1:8" s="5" customFormat="1" ht="20.100000000000001" customHeight="1" x14ac:dyDescent="0.3">
      <c r="A9" s="33" t="s">
        <v>324</v>
      </c>
      <c r="B9" s="15" t="str">
        <f>VLOOKUP(A9&amp;E9,Ceník!$A$2:$G$1296,3,FALSE)</f>
        <v>ochranná lišta proti páře - modul 450 - stříbrná</v>
      </c>
      <c r="C9" s="23">
        <v>1</v>
      </c>
      <c r="D9" s="57" t="s">
        <v>35</v>
      </c>
      <c r="E9" s="39">
        <f t="shared" si="0"/>
        <v>1</v>
      </c>
      <c r="F9" s="57" t="s">
        <v>35</v>
      </c>
      <c r="G9" s="68">
        <f>VLOOKUP(A9&amp;E9,Ceník!$A$2:$G$1296,7,FALSE)</f>
        <v>218</v>
      </c>
      <c r="H9" s="68">
        <f t="shared" si="1"/>
        <v>263.77999999999997</v>
      </c>
    </row>
    <row r="10" spans="1:8" s="5" customFormat="1" ht="20.100000000000001" customHeight="1" x14ac:dyDescent="0.3">
      <c r="A10" s="33" t="s">
        <v>2965</v>
      </c>
      <c r="B10" s="15" t="str">
        <f>VLOOKUP(A10&amp;E10,Ceník!$A$2:$G$1296,3,FALSE)</f>
        <v>ochranná lišta proti páře - modul 600 - černá</v>
      </c>
      <c r="C10" s="23">
        <v>1</v>
      </c>
      <c r="D10" s="57" t="s">
        <v>35</v>
      </c>
      <c r="E10" s="39">
        <f t="shared" si="0"/>
        <v>1</v>
      </c>
      <c r="F10" s="57" t="s">
        <v>35</v>
      </c>
      <c r="G10" s="68">
        <f>VLOOKUP(A10&amp;E10,Ceník!$A$2:$G$1296,7,FALSE)</f>
        <v>230</v>
      </c>
      <c r="H10" s="68">
        <f t="shared" si="1"/>
        <v>278.3</v>
      </c>
    </row>
    <row r="11" spans="1:8" s="5" customFormat="1" ht="20.100000000000001" customHeight="1" x14ac:dyDescent="0.3">
      <c r="A11" s="33" t="s">
        <v>326</v>
      </c>
      <c r="B11" s="15" t="str">
        <f>VLOOKUP(A11&amp;E11,Ceník!$A$2:$G$1296,3,FALSE)</f>
        <v>ochranná lišta proti páře - modul 600 - bílá</v>
      </c>
      <c r="C11" s="23">
        <v>1</v>
      </c>
      <c r="D11" s="57" t="s">
        <v>35</v>
      </c>
      <c r="E11" s="39">
        <f t="shared" ref="E11:E40" si="2">C11</f>
        <v>1</v>
      </c>
      <c r="F11" s="57" t="s">
        <v>35</v>
      </c>
      <c r="G11" s="68">
        <f>VLOOKUP(A11&amp;E11,Ceník!$A$2:$G$1296,7,FALSE)</f>
        <v>230</v>
      </c>
      <c r="H11" s="68">
        <f t="shared" si="1"/>
        <v>278.3</v>
      </c>
    </row>
    <row r="12" spans="1:8" s="5" customFormat="1" ht="20.100000000000001" customHeight="1" x14ac:dyDescent="0.3">
      <c r="A12" s="33" t="s">
        <v>328</v>
      </c>
      <c r="B12" s="15" t="str">
        <f>VLOOKUP(A12&amp;E12,Ceník!$A$2:$G$1296,3,FALSE)</f>
        <v>ochranná lišta proti páře - modul 600 - stříbrná</v>
      </c>
      <c r="C12" s="23">
        <v>1</v>
      </c>
      <c r="D12" s="57" t="s">
        <v>35</v>
      </c>
      <c r="E12" s="39">
        <f t="shared" si="2"/>
        <v>1</v>
      </c>
      <c r="F12" s="57" t="s">
        <v>35</v>
      </c>
      <c r="G12" s="68">
        <f>VLOOKUP(A12&amp;E12,Ceník!$A$2:$G$1296,7,FALSE)</f>
        <v>230</v>
      </c>
      <c r="H12" s="68">
        <f t="shared" si="1"/>
        <v>278.3</v>
      </c>
    </row>
    <row r="13" spans="1:8" s="5" customFormat="1" ht="20.100000000000001" customHeight="1" x14ac:dyDescent="0.3">
      <c r="A13" s="33" t="s">
        <v>2969</v>
      </c>
      <c r="B13" s="15" t="str">
        <f>VLOOKUP(A13&amp;E13,Ceník!$A$2:$G$1296,3,FALSE)</f>
        <v>Al vzpěra pro skříňky 600mm - pod dřezy, police, záda skříněk - černá</v>
      </c>
      <c r="C13" s="23">
        <v>1</v>
      </c>
      <c r="D13" s="57" t="s">
        <v>35</v>
      </c>
      <c r="E13" s="39">
        <f t="shared" ref="E13" si="3">C13</f>
        <v>1</v>
      </c>
      <c r="F13" s="57" t="s">
        <v>35</v>
      </c>
      <c r="G13" s="68">
        <f>VLOOKUP(A13&amp;E13,Ceník!$A$2:$G$1296,7,FALSE)</f>
        <v>170</v>
      </c>
      <c r="H13" s="68">
        <f t="shared" si="1"/>
        <v>205.7</v>
      </c>
    </row>
    <row r="14" spans="1:8" s="5" customFormat="1" ht="20.100000000000001" customHeight="1" x14ac:dyDescent="0.3">
      <c r="A14" s="33" t="s">
        <v>330</v>
      </c>
      <c r="B14" s="15" t="str">
        <f>VLOOKUP(A14&amp;E14,Ceník!$A$2:$G$1296,3,FALSE)</f>
        <v>Al vzpěra pro skříňky 600mm - pod dřezy, police, záda skříněk - bílá</v>
      </c>
      <c r="C14" s="23">
        <v>1</v>
      </c>
      <c r="D14" s="57" t="s">
        <v>35</v>
      </c>
      <c r="E14" s="39">
        <f t="shared" si="2"/>
        <v>1</v>
      </c>
      <c r="F14" s="57" t="s">
        <v>35</v>
      </c>
      <c r="G14" s="68">
        <f>VLOOKUP(A14&amp;E14,Ceník!$A$2:$G$1296,7,FALSE)</f>
        <v>170</v>
      </c>
      <c r="H14" s="68">
        <f t="shared" si="1"/>
        <v>205.7</v>
      </c>
    </row>
    <row r="15" spans="1:8" s="5" customFormat="1" ht="20.100000000000001" customHeight="1" x14ac:dyDescent="0.3">
      <c r="A15" s="33" t="s">
        <v>332</v>
      </c>
      <c r="B15" s="15" t="str">
        <f>VLOOKUP(A15&amp;E15,Ceník!$A$2:$G$1296,3,FALSE)</f>
        <v>Al vzpěra pro skříňky 600mm - pod dřezy, police, záda skříněk - stříbrná</v>
      </c>
      <c r="C15" s="23">
        <v>1</v>
      </c>
      <c r="D15" s="57" t="s">
        <v>35</v>
      </c>
      <c r="E15" s="39">
        <f t="shared" si="2"/>
        <v>1</v>
      </c>
      <c r="F15" s="57" t="s">
        <v>35</v>
      </c>
      <c r="G15" s="68">
        <f>VLOOKUP(A15&amp;E15,Ceník!$A$2:$G$1296,7,FALSE)</f>
        <v>159</v>
      </c>
      <c r="H15" s="68">
        <f t="shared" si="1"/>
        <v>192.39</v>
      </c>
    </row>
    <row r="16" spans="1:8" s="5" customFormat="1" ht="20.100000000000001" customHeight="1" x14ac:dyDescent="0.3">
      <c r="A16" s="33" t="s">
        <v>2971</v>
      </c>
      <c r="B16" s="15" t="str">
        <f>VLOOKUP(A16&amp;E16,Ceník!$A$2:$G$1296,3,FALSE)</f>
        <v>Al vzpěra pro skříňky 600mm - pod varnou desku - černá</v>
      </c>
      <c r="C16" s="23">
        <v>1</v>
      </c>
      <c r="D16" s="57" t="s">
        <v>35</v>
      </c>
      <c r="E16" s="39">
        <f t="shared" ref="E16" si="4">C16</f>
        <v>1</v>
      </c>
      <c r="F16" s="57" t="s">
        <v>35</v>
      </c>
      <c r="G16" s="68">
        <f>VLOOKUP(A16&amp;E16,Ceník!$A$2:$G$1296,7,FALSE)</f>
        <v>170</v>
      </c>
      <c r="H16" s="68">
        <f t="shared" si="1"/>
        <v>205.7</v>
      </c>
    </row>
    <row r="17" spans="1:8" s="5" customFormat="1" ht="20.100000000000001" customHeight="1" x14ac:dyDescent="0.3">
      <c r="A17" s="33" t="s">
        <v>334</v>
      </c>
      <c r="B17" s="15" t="str">
        <f>VLOOKUP(A17&amp;E17,Ceník!$A$2:$G$1296,3,FALSE)</f>
        <v>Al vzpěra pro skříňky 600mm - pod varnou desku - bílá</v>
      </c>
      <c r="C17" s="23">
        <v>1</v>
      </c>
      <c r="D17" s="57" t="s">
        <v>35</v>
      </c>
      <c r="E17" s="39">
        <f t="shared" si="2"/>
        <v>1</v>
      </c>
      <c r="F17" s="57" t="s">
        <v>35</v>
      </c>
      <c r="G17" s="68">
        <f>VLOOKUP(A17&amp;E17,Ceník!$A$2:$G$1296,7,FALSE)</f>
        <v>170</v>
      </c>
      <c r="H17" s="68">
        <f t="shared" si="1"/>
        <v>205.7</v>
      </c>
    </row>
    <row r="18" spans="1:8" s="5" customFormat="1" ht="20.100000000000001" customHeight="1" x14ac:dyDescent="0.3">
      <c r="A18" s="33" t="s">
        <v>336</v>
      </c>
      <c r="B18" s="15" t="str">
        <f>VLOOKUP(A18&amp;E18,Ceník!$A$2:$G$1296,3,FALSE)</f>
        <v>Al vzpěra pro skříňky 600mm - pod varnou desku - stříbrná</v>
      </c>
      <c r="C18" s="23">
        <v>1</v>
      </c>
      <c r="D18" s="57" t="s">
        <v>35</v>
      </c>
      <c r="E18" s="39">
        <f t="shared" si="2"/>
        <v>1</v>
      </c>
      <c r="F18" s="57" t="s">
        <v>35</v>
      </c>
      <c r="G18" s="68">
        <f>VLOOKUP(A18&amp;E18,Ceník!$A$2:$G$1296,7,FALSE)</f>
        <v>159</v>
      </c>
      <c r="H18" s="68">
        <f t="shared" si="1"/>
        <v>192.39</v>
      </c>
    </row>
    <row r="19" spans="1:8" s="5" customFormat="1" ht="20.100000000000001" customHeight="1" x14ac:dyDescent="0.3">
      <c r="A19" s="33" t="s">
        <v>2970</v>
      </c>
      <c r="B19" s="15" t="str">
        <f>VLOOKUP(A19&amp;E19,Ceník!$A$2:$G$1296,3,FALSE)</f>
        <v>Al vzpěra pro skříňky 900mm - pod dřezy, police, záda skříněk - černá</v>
      </c>
      <c r="C19" s="23">
        <v>1</v>
      </c>
      <c r="D19" s="57" t="s">
        <v>35</v>
      </c>
      <c r="E19" s="39">
        <f t="shared" ref="E19" si="5">C19</f>
        <v>1</v>
      </c>
      <c r="F19" s="57" t="s">
        <v>35</v>
      </c>
      <c r="G19" s="68">
        <f>VLOOKUP(A19&amp;E19,Ceník!$A$2:$G$1296,7,FALSE)</f>
        <v>231</v>
      </c>
      <c r="H19" s="68">
        <f t="shared" si="1"/>
        <v>279.51</v>
      </c>
    </row>
    <row r="20" spans="1:8" s="5" customFormat="1" ht="20.100000000000001" customHeight="1" x14ac:dyDescent="0.3">
      <c r="A20" s="33" t="s">
        <v>338</v>
      </c>
      <c r="B20" s="15" t="str">
        <f>VLOOKUP(A20&amp;E20,Ceník!$A$2:$G$1296,3,FALSE)</f>
        <v>Al vzpěra pro skříňky 900mm - pod dřezy, police, záda skříněk - bílá</v>
      </c>
      <c r="C20" s="23">
        <v>1</v>
      </c>
      <c r="D20" s="57" t="s">
        <v>35</v>
      </c>
      <c r="E20" s="39">
        <f t="shared" si="2"/>
        <v>1</v>
      </c>
      <c r="F20" s="57" t="s">
        <v>35</v>
      </c>
      <c r="G20" s="68">
        <f>VLOOKUP(A20&amp;E20,Ceník!$A$2:$G$1296,7,FALSE)</f>
        <v>231</v>
      </c>
      <c r="H20" s="68">
        <f t="shared" si="1"/>
        <v>279.51</v>
      </c>
    </row>
    <row r="21" spans="1:8" s="5" customFormat="1" ht="20.100000000000001" customHeight="1" x14ac:dyDescent="0.3">
      <c r="A21" s="33" t="s">
        <v>340</v>
      </c>
      <c r="B21" s="15" t="str">
        <f>VLOOKUP(A21&amp;E21,Ceník!$A$2:$G$1296,3,FALSE)</f>
        <v>Al vzpěra pro skříňky 900mm - pod dřezy, police, záda skříněk - stříbrná</v>
      </c>
      <c r="C21" s="23">
        <v>1</v>
      </c>
      <c r="D21" s="57" t="s">
        <v>35</v>
      </c>
      <c r="E21" s="39">
        <f t="shared" si="2"/>
        <v>1</v>
      </c>
      <c r="F21" s="57" t="s">
        <v>35</v>
      </c>
      <c r="G21" s="68">
        <f>VLOOKUP(A21&amp;E21,Ceník!$A$2:$G$1296,7,FALSE)</f>
        <v>207</v>
      </c>
      <c r="H21" s="68">
        <f t="shared" si="1"/>
        <v>250.47</v>
      </c>
    </row>
    <row r="22" spans="1:8" s="5" customFormat="1" ht="20.100000000000001" customHeight="1" x14ac:dyDescent="0.3">
      <c r="A22" s="33" t="s">
        <v>2972</v>
      </c>
      <c r="B22" s="15" t="str">
        <f>VLOOKUP(A22&amp;E22,Ceník!$A$2:$G$1296,3,FALSE)</f>
        <v>Al vzpěra pro skříňky 900mm - pod varnou desku - černá</v>
      </c>
      <c r="C22" s="23">
        <v>1</v>
      </c>
      <c r="D22" s="57" t="s">
        <v>35</v>
      </c>
      <c r="E22" s="39">
        <f t="shared" ref="E22" si="6">C22</f>
        <v>1</v>
      </c>
      <c r="F22" s="57" t="s">
        <v>35</v>
      </c>
      <c r="G22" s="68">
        <f>VLOOKUP(A22&amp;E22,Ceník!$A$2:$G$1296,7,FALSE)</f>
        <v>231</v>
      </c>
      <c r="H22" s="68">
        <f t="shared" si="1"/>
        <v>279.51</v>
      </c>
    </row>
    <row r="23" spans="1:8" s="5" customFormat="1" ht="20.100000000000001" customHeight="1" x14ac:dyDescent="0.3">
      <c r="A23" s="33" t="s">
        <v>342</v>
      </c>
      <c r="B23" s="15" t="str">
        <f>VLOOKUP(A23&amp;E23,Ceník!$A$2:$G$1296,3,FALSE)</f>
        <v>Al vzpěra pro skříňky 900mm - pod varnou desku - bílá</v>
      </c>
      <c r="C23" s="23">
        <v>1</v>
      </c>
      <c r="D23" s="57" t="s">
        <v>35</v>
      </c>
      <c r="E23" s="39">
        <f t="shared" si="2"/>
        <v>1</v>
      </c>
      <c r="F23" s="57" t="s">
        <v>35</v>
      </c>
      <c r="G23" s="68">
        <f>VLOOKUP(A23&amp;E23,Ceník!$A$2:$G$1296,7,FALSE)</f>
        <v>231</v>
      </c>
      <c r="H23" s="68">
        <f t="shared" si="1"/>
        <v>279.51</v>
      </c>
    </row>
    <row r="24" spans="1:8" s="5" customFormat="1" ht="20.100000000000001" customHeight="1" x14ac:dyDescent="0.3">
      <c r="A24" s="33" t="s">
        <v>344</v>
      </c>
      <c r="B24" s="15" t="str">
        <f>VLOOKUP(A24&amp;E24,Ceník!$A$2:$G$1296,3,FALSE)</f>
        <v>Al vzpěra pro skříňky 900mm - pod varnou desku - stříbrná</v>
      </c>
      <c r="C24" s="23">
        <v>1</v>
      </c>
      <c r="D24" s="57" t="s">
        <v>35</v>
      </c>
      <c r="E24" s="39">
        <f t="shared" si="2"/>
        <v>1</v>
      </c>
      <c r="F24" s="57" t="s">
        <v>35</v>
      </c>
      <c r="G24" s="68">
        <f>VLOOKUP(A24&amp;E24,Ceník!$A$2:$G$1296,7,FALSE)</f>
        <v>207</v>
      </c>
      <c r="H24" s="68">
        <f t="shared" si="1"/>
        <v>250.47</v>
      </c>
    </row>
    <row r="25" spans="1:8" s="5" customFormat="1" ht="20.100000000000001" customHeight="1" x14ac:dyDescent="0.3">
      <c r="A25" s="33" t="s">
        <v>2976</v>
      </c>
      <c r="B25" s="15" t="str">
        <f>VLOOKUP(A25&amp;E25,Ceník!$A$2:$G$1296,3,FALSE)</f>
        <v>univerzální sada elementů pro dřezy/ police - černá</v>
      </c>
      <c r="C25" s="23">
        <v>1</v>
      </c>
      <c r="D25" s="57" t="s">
        <v>35</v>
      </c>
      <c r="E25" s="39">
        <f t="shared" ref="E25" si="7">C25</f>
        <v>1</v>
      </c>
      <c r="F25" s="57" t="s">
        <v>35</v>
      </c>
      <c r="G25" s="68">
        <f>VLOOKUP(A25&amp;E25,Ceník!$A$2:$G$1296,7,FALSE)</f>
        <v>105</v>
      </c>
      <c r="H25" s="68">
        <f t="shared" si="1"/>
        <v>127.05</v>
      </c>
    </row>
    <row r="26" spans="1:8" ht="17.399999999999999" x14ac:dyDescent="0.3">
      <c r="A26" s="33" t="s">
        <v>355</v>
      </c>
      <c r="B26" s="15" t="str">
        <f>VLOOKUP(A26&amp;E26,Ceník!$A$2:$G$1296,3,FALSE)</f>
        <v>univerzální sada elementů pro dřezy/ police - bílá</v>
      </c>
      <c r="C26" s="23">
        <v>1</v>
      </c>
      <c r="D26" s="57" t="s">
        <v>35</v>
      </c>
      <c r="E26" s="39">
        <f t="shared" si="2"/>
        <v>1</v>
      </c>
      <c r="F26" s="57" t="s">
        <v>35</v>
      </c>
      <c r="G26" s="68">
        <f>VLOOKUP(A26&amp;E26,Ceník!$A$2:$G$1296,7,FALSE)</f>
        <v>105</v>
      </c>
      <c r="H26" s="68">
        <f t="shared" si="1"/>
        <v>127.05</v>
      </c>
    </row>
    <row r="27" spans="1:8" ht="17.399999999999999" x14ac:dyDescent="0.3">
      <c r="A27" s="33" t="s">
        <v>357</v>
      </c>
      <c r="B27" s="15" t="str">
        <f>VLOOKUP(A27&amp;E27,Ceník!$A$2:$G$1296,3,FALSE)</f>
        <v>univerzální sada elementů pro dřezy/ police - šedá</v>
      </c>
      <c r="C27" s="23">
        <v>1</v>
      </c>
      <c r="D27" s="57" t="s">
        <v>35</v>
      </c>
      <c r="E27" s="39">
        <f t="shared" si="2"/>
        <v>1</v>
      </c>
      <c r="F27" s="57" t="s">
        <v>35</v>
      </c>
      <c r="G27" s="68">
        <f>VLOOKUP(A27&amp;E27,Ceník!$A$2:$G$1296,7,FALSE)</f>
        <v>105</v>
      </c>
      <c r="H27" s="68">
        <f t="shared" si="1"/>
        <v>127.05</v>
      </c>
    </row>
    <row r="28" spans="1:8" ht="17.399999999999999" x14ac:dyDescent="0.3">
      <c r="A28" s="33" t="s">
        <v>2977</v>
      </c>
      <c r="B28" s="15" t="str">
        <f>VLOOKUP(A28&amp;E28,Ceník!$A$2:$G$1296,3,FALSE)</f>
        <v>univerzální sada elementů pro varné desky - černá</v>
      </c>
      <c r="C28" s="23">
        <v>1</v>
      </c>
      <c r="D28" s="57" t="s">
        <v>35</v>
      </c>
      <c r="E28" s="39">
        <f t="shared" ref="E28" si="8">C28</f>
        <v>1</v>
      </c>
      <c r="F28" s="57" t="s">
        <v>35</v>
      </c>
      <c r="G28" s="68">
        <f>VLOOKUP(A28&amp;E28,Ceník!$A$2:$G$1296,7,FALSE)</f>
        <v>105</v>
      </c>
      <c r="H28" s="68">
        <f t="shared" si="1"/>
        <v>127.05</v>
      </c>
    </row>
    <row r="29" spans="1:8" ht="17.399999999999999" x14ac:dyDescent="0.3">
      <c r="A29" s="33" t="s">
        <v>359</v>
      </c>
      <c r="B29" s="15" t="str">
        <f>VLOOKUP(A29&amp;E29,Ceník!$A$2:$G$1296,3,FALSE)</f>
        <v>univerzální sada elementů pro varné desky - bílá</v>
      </c>
      <c r="C29" s="23">
        <v>1</v>
      </c>
      <c r="D29" s="57" t="s">
        <v>35</v>
      </c>
      <c r="E29" s="39">
        <f t="shared" si="2"/>
        <v>1</v>
      </c>
      <c r="F29" s="57" t="s">
        <v>35</v>
      </c>
      <c r="G29" s="68">
        <f>VLOOKUP(A29&amp;E29,Ceník!$A$2:$G$1296,7,FALSE)</f>
        <v>105</v>
      </c>
      <c r="H29" s="68">
        <f t="shared" si="1"/>
        <v>127.05</v>
      </c>
    </row>
    <row r="30" spans="1:8" ht="17.399999999999999" x14ac:dyDescent="0.3">
      <c r="A30" s="33" t="s">
        <v>361</v>
      </c>
      <c r="B30" s="15" t="str">
        <f>VLOOKUP(A30&amp;E30,Ceník!$A$2:$G$1296,3,FALSE)</f>
        <v>univerzální sada elementů pro varné desky - šedá</v>
      </c>
      <c r="C30" s="23">
        <v>1</v>
      </c>
      <c r="D30" s="57" t="s">
        <v>35</v>
      </c>
      <c r="E30" s="39">
        <f t="shared" si="2"/>
        <v>1</v>
      </c>
      <c r="F30" s="57" t="s">
        <v>35</v>
      </c>
      <c r="G30" s="68">
        <f>VLOOKUP(A30&amp;E30,Ceník!$A$2:$G$1296,7,FALSE)</f>
        <v>105</v>
      </c>
      <c r="H30" s="68">
        <f t="shared" si="1"/>
        <v>127.05</v>
      </c>
    </row>
    <row r="31" spans="1:8" ht="17.399999999999999" x14ac:dyDescent="0.3">
      <c r="A31" s="33" t="s">
        <v>2978</v>
      </c>
      <c r="B31" s="15" t="str">
        <f>VLOOKUP(A31&amp;E31,Ceník!$A$2:$G$1296,3,FALSE)</f>
        <v>univerzální sada elementů pro záda skříněk - černá</v>
      </c>
      <c r="C31" s="23">
        <v>1</v>
      </c>
      <c r="D31" s="57" t="s">
        <v>35</v>
      </c>
      <c r="E31" s="39">
        <f t="shared" ref="E31" si="9">C31</f>
        <v>1</v>
      </c>
      <c r="F31" s="57" t="s">
        <v>35</v>
      </c>
      <c r="G31" s="68">
        <f>VLOOKUP(A31&amp;E31,Ceník!$A$2:$G$1296,7,FALSE)</f>
        <v>105</v>
      </c>
      <c r="H31" s="68">
        <f t="shared" si="1"/>
        <v>127.05</v>
      </c>
    </row>
    <row r="32" spans="1:8" ht="17.399999999999999" x14ac:dyDescent="0.3">
      <c r="A32" s="33" t="s">
        <v>363</v>
      </c>
      <c r="B32" s="15" t="str">
        <f>VLOOKUP(A32&amp;E32,Ceník!$A$2:$G$1296,3,FALSE)</f>
        <v>univerzální sada elementů pro záda skříněk - bílá</v>
      </c>
      <c r="C32" s="23">
        <v>1</v>
      </c>
      <c r="D32" s="57" t="s">
        <v>35</v>
      </c>
      <c r="E32" s="39">
        <f t="shared" si="2"/>
        <v>1</v>
      </c>
      <c r="F32" s="57" t="s">
        <v>35</v>
      </c>
      <c r="G32" s="68">
        <f>VLOOKUP(A32&amp;E32,Ceník!$A$2:$G$1296,7,FALSE)</f>
        <v>105</v>
      </c>
      <c r="H32" s="68">
        <f t="shared" si="1"/>
        <v>127.05</v>
      </c>
    </row>
    <row r="33" spans="1:8" ht="17.399999999999999" x14ac:dyDescent="0.3">
      <c r="A33" s="33" t="s">
        <v>365</v>
      </c>
      <c r="B33" s="15" t="str">
        <f>VLOOKUP(A33&amp;E33,Ceník!$A$2:$G$1296,3,FALSE)</f>
        <v>univerzální sada elementů pro záda skříněk - šedá</v>
      </c>
      <c r="C33" s="23">
        <v>1</v>
      </c>
      <c r="D33" s="57" t="s">
        <v>35</v>
      </c>
      <c r="E33" s="39">
        <f t="shared" si="2"/>
        <v>1</v>
      </c>
      <c r="F33" s="57" t="s">
        <v>35</v>
      </c>
      <c r="G33" s="68">
        <f>VLOOKUP(A33&amp;E33,Ceník!$A$2:$G$1296,7,FALSE)</f>
        <v>105</v>
      </c>
      <c r="H33" s="68">
        <f t="shared" si="1"/>
        <v>127.05</v>
      </c>
    </row>
    <row r="34" spans="1:8" ht="17.399999999999999" x14ac:dyDescent="0.3">
      <c r="A34" s="33" t="s">
        <v>2973</v>
      </c>
      <c r="B34" s="15" t="str">
        <f>VLOOKUP(A34&amp;E34,Ceník!$A$2:$G$1296,3,FALSE)</f>
        <v>Al vzpěra atyp L=1200 mm, černá</v>
      </c>
      <c r="C34" s="23">
        <v>1</v>
      </c>
      <c r="D34" s="57" t="s">
        <v>35</v>
      </c>
      <c r="E34" s="39">
        <f t="shared" si="2"/>
        <v>1</v>
      </c>
      <c r="F34" s="57" t="s">
        <v>35</v>
      </c>
      <c r="G34" s="68">
        <f>VLOOKUP(A34&amp;E34,Ceník!$A$2:$G$1296,7,FALSE)</f>
        <v>259</v>
      </c>
      <c r="H34" s="68">
        <f t="shared" si="1"/>
        <v>313.39</v>
      </c>
    </row>
    <row r="35" spans="1:8" ht="17.399999999999999" x14ac:dyDescent="0.3">
      <c r="A35" s="33" t="s">
        <v>2961</v>
      </c>
      <c r="B35" s="15" t="str">
        <f>VLOOKUP(A35&amp;E35,Ceník!$A$2:$G$1296,3,FALSE)</f>
        <v>Al vzpěra atyp L=1200 mm, bílá</v>
      </c>
      <c r="C35" s="23">
        <v>1</v>
      </c>
      <c r="D35" s="57" t="s">
        <v>35</v>
      </c>
      <c r="E35" s="39">
        <f t="shared" ref="E35:E39" si="10">C35</f>
        <v>1</v>
      </c>
      <c r="F35" s="57" t="s">
        <v>35</v>
      </c>
      <c r="G35" s="68">
        <f>VLOOKUP(A35&amp;E35,Ceník!$A$2:$G$1296,7,FALSE)</f>
        <v>259</v>
      </c>
      <c r="H35" s="68">
        <f t="shared" si="1"/>
        <v>313.39</v>
      </c>
    </row>
    <row r="36" spans="1:8" ht="17.399999999999999" x14ac:dyDescent="0.3">
      <c r="A36" s="33" t="s">
        <v>2962</v>
      </c>
      <c r="B36" s="15" t="str">
        <f>VLOOKUP(A36&amp;E36,Ceník!$A$2:$G$1296,3,FALSE)</f>
        <v>Al vzpěra atyp L=1200 mm, stříbrná</v>
      </c>
      <c r="C36" s="23">
        <v>1</v>
      </c>
      <c r="D36" s="57" t="s">
        <v>35</v>
      </c>
      <c r="E36" s="39">
        <f t="shared" si="10"/>
        <v>1</v>
      </c>
      <c r="F36" s="57" t="s">
        <v>35</v>
      </c>
      <c r="G36" s="68">
        <f>VLOOKUP(A36&amp;E36,Ceník!$A$2:$G$1296,7,FALSE)</f>
        <v>259</v>
      </c>
      <c r="H36" s="68">
        <f t="shared" si="1"/>
        <v>313.39</v>
      </c>
    </row>
    <row r="37" spans="1:8" ht="17.399999999999999" x14ac:dyDescent="0.3">
      <c r="A37" s="33" t="s">
        <v>2974</v>
      </c>
      <c r="B37" s="15" t="str">
        <f>VLOOKUP(A37&amp;E37,Ceník!$A$2:$G$1296,3,FALSE)</f>
        <v>Al vzpěra atyp L=1800 mm, černá</v>
      </c>
      <c r="C37" s="23">
        <v>1</v>
      </c>
      <c r="D37" s="57" t="s">
        <v>35</v>
      </c>
      <c r="E37" s="39">
        <f t="shared" si="10"/>
        <v>1</v>
      </c>
      <c r="F37" s="57" t="s">
        <v>35</v>
      </c>
      <c r="G37" s="68">
        <f>VLOOKUP(A37&amp;E37,Ceník!$A$2:$G$1296,7,FALSE)</f>
        <v>406</v>
      </c>
      <c r="H37" s="68">
        <f t="shared" si="1"/>
        <v>491.26</v>
      </c>
    </row>
    <row r="38" spans="1:8" ht="17.399999999999999" x14ac:dyDescent="0.3">
      <c r="A38" s="33" t="s">
        <v>2975</v>
      </c>
      <c r="B38" s="15" t="str">
        <f>VLOOKUP(A38&amp;E38,Ceník!$A$2:$G$1296,3,FALSE)</f>
        <v>Al vzpěra atyp L=1800 mm, bílá</v>
      </c>
      <c r="C38" s="23">
        <v>1</v>
      </c>
      <c r="D38" s="57" t="s">
        <v>35</v>
      </c>
      <c r="E38" s="39">
        <f t="shared" si="10"/>
        <v>1</v>
      </c>
      <c r="F38" s="57" t="s">
        <v>35</v>
      </c>
      <c r="G38" s="68">
        <f>VLOOKUP(A38&amp;E38,Ceník!$A$2:$G$1296,7,FALSE)</f>
        <v>406</v>
      </c>
      <c r="H38" s="68">
        <f t="shared" si="1"/>
        <v>491.26</v>
      </c>
    </row>
    <row r="39" spans="1:8" ht="17.399999999999999" x14ac:dyDescent="0.3">
      <c r="A39" s="33" t="s">
        <v>2963</v>
      </c>
      <c r="B39" s="15" t="str">
        <f>VLOOKUP(A39&amp;E39,Ceník!$A$2:$G$1296,3,FALSE)</f>
        <v>Al vzpěra atyp L=1800 mm, stříbrná</v>
      </c>
      <c r="C39" s="23">
        <v>1</v>
      </c>
      <c r="D39" s="57" t="s">
        <v>35</v>
      </c>
      <c r="E39" s="39">
        <f t="shared" si="10"/>
        <v>1</v>
      </c>
      <c r="F39" s="57" t="s">
        <v>35</v>
      </c>
      <c r="G39" s="68">
        <f>VLOOKUP(A39&amp;E39,Ceník!$A$2:$G$1296,7,FALSE)</f>
        <v>406</v>
      </c>
      <c r="H39" s="68">
        <f t="shared" si="1"/>
        <v>491.26</v>
      </c>
    </row>
    <row r="40" spans="1:8" s="5" customFormat="1" ht="20.100000000000001" customHeight="1" x14ac:dyDescent="0.3">
      <c r="A40" s="33" t="s">
        <v>346</v>
      </c>
      <c r="B40" s="15" t="str">
        <f>VLOOKUP(A40&amp;E40,Ceník!$A$2:$G$1296,3,FALSE)</f>
        <v>protiskluzová folie š.480mm - šedá</v>
      </c>
      <c r="C40" s="23">
        <v>1</v>
      </c>
      <c r="D40" s="57" t="s">
        <v>6</v>
      </c>
      <c r="E40" s="39">
        <f t="shared" si="2"/>
        <v>1</v>
      </c>
      <c r="F40" s="57" t="s">
        <v>6</v>
      </c>
      <c r="G40" s="68">
        <f>VLOOKUP(A40&amp;E40,Ceník!$A$2:$G$1296,7,FALSE)</f>
        <v>207</v>
      </c>
      <c r="H40" s="68">
        <f t="shared" si="1"/>
        <v>250.47</v>
      </c>
    </row>
    <row r="41" spans="1:8" s="5" customFormat="1" ht="20.100000000000001" customHeight="1" x14ac:dyDescent="0.3">
      <c r="A41" s="33" t="s">
        <v>346</v>
      </c>
      <c r="B41" s="15" t="str">
        <f>VLOOKUP(A41&amp;E41,Ceník!$A$2:$G$1296,3,FALSE)</f>
        <v>protiskluzová folie š.480mm - šedá</v>
      </c>
      <c r="C41" s="23">
        <v>1</v>
      </c>
      <c r="D41" s="57" t="s">
        <v>6</v>
      </c>
      <c r="E41" s="39">
        <v>20</v>
      </c>
      <c r="F41" s="57" t="s">
        <v>6</v>
      </c>
      <c r="G41" s="68">
        <f>VLOOKUP(A41&amp;E41,Ceník!$A$2:$G$1296,7,FALSE)</f>
        <v>203</v>
      </c>
      <c r="H41" s="68">
        <f t="shared" si="1"/>
        <v>245.63</v>
      </c>
    </row>
    <row r="42" spans="1:8" s="5" customFormat="1" ht="20.100000000000001" customHeight="1" x14ac:dyDescent="0.3">
      <c r="A42" s="33" t="s">
        <v>348</v>
      </c>
      <c r="B42" s="15" t="str">
        <f>VLOOKUP(A42&amp;E42,Ceník!$A$2:$G$1296,3,FALSE)</f>
        <v>protiskluzová folie š.480mm, textilní - bílá</v>
      </c>
      <c r="C42" s="23">
        <v>1</v>
      </c>
      <c r="D42" s="57" t="s">
        <v>6</v>
      </c>
      <c r="E42" s="39">
        <f>C42</f>
        <v>1</v>
      </c>
      <c r="F42" s="57" t="s">
        <v>6</v>
      </c>
      <c r="G42" s="68">
        <f>VLOOKUP(A42&amp;E42,Ceník!$A$2:$G$1296,7,FALSE)</f>
        <v>215</v>
      </c>
      <c r="H42" s="68">
        <f t="shared" si="1"/>
        <v>260.14999999999998</v>
      </c>
    </row>
    <row r="43" spans="1:8" s="5" customFormat="1" ht="20.100000000000001" customHeight="1" x14ac:dyDescent="0.3">
      <c r="A43" s="33" t="s">
        <v>348</v>
      </c>
      <c r="B43" s="15" t="str">
        <f>VLOOKUP(A43&amp;E43,Ceník!$A$2:$G$1296,3,FALSE)</f>
        <v>protiskluzová folie š.480mm, textilní - bílá</v>
      </c>
      <c r="C43" s="23">
        <v>1</v>
      </c>
      <c r="D43" s="57" t="s">
        <v>6</v>
      </c>
      <c r="E43" s="39">
        <v>20</v>
      </c>
      <c r="F43" s="57" t="s">
        <v>6</v>
      </c>
      <c r="G43" s="68">
        <f>VLOOKUP(A43&amp;E43,Ceník!$A$2:$G$1296,7,FALSE)</f>
        <v>208</v>
      </c>
      <c r="H43" s="68">
        <f t="shared" si="1"/>
        <v>251.68</v>
      </c>
    </row>
    <row r="44" spans="1:8" s="5" customFormat="1" ht="20.100000000000001" customHeight="1" x14ac:dyDescent="0.3">
      <c r="A44" s="33" t="s">
        <v>350</v>
      </c>
      <c r="B44" s="15" t="str">
        <f>VLOOKUP(A44&amp;E44,Ceník!$A$2:$G$1296,3,FALSE)</f>
        <v>protiskluzová folie š.480mm, textilní - antracit</v>
      </c>
      <c r="C44" s="23">
        <v>1</v>
      </c>
      <c r="D44" s="57" t="s">
        <v>6</v>
      </c>
      <c r="E44" s="39">
        <f>C44</f>
        <v>1</v>
      </c>
      <c r="F44" s="57" t="s">
        <v>6</v>
      </c>
      <c r="G44" s="68">
        <f>VLOOKUP(A44&amp;E44,Ceník!$A$2:$G$1296,7,FALSE)</f>
        <v>215</v>
      </c>
      <c r="H44" s="68">
        <f t="shared" si="1"/>
        <v>260.14999999999998</v>
      </c>
    </row>
    <row r="45" spans="1:8" s="5" customFormat="1" ht="20.100000000000001" customHeight="1" x14ac:dyDescent="0.3">
      <c r="A45" s="33" t="s">
        <v>350</v>
      </c>
      <c r="B45" s="15" t="str">
        <f>VLOOKUP(A45&amp;E45,Ceník!$A$2:$G$1296,3,FALSE)</f>
        <v>protiskluzová folie š.480mm, textilní - antracit</v>
      </c>
      <c r="C45" s="23">
        <v>1</v>
      </c>
      <c r="D45" s="57" t="s">
        <v>6</v>
      </c>
      <c r="E45" s="39">
        <v>20</v>
      </c>
      <c r="F45" s="57" t="s">
        <v>6</v>
      </c>
      <c r="G45" s="68">
        <f>VLOOKUP(A45&amp;E45,Ceník!$A$2:$G$1296,7,FALSE)</f>
        <v>208</v>
      </c>
      <c r="H45" s="68">
        <f t="shared" si="1"/>
        <v>251.68</v>
      </c>
    </row>
    <row r="46" spans="1:8" s="5" customFormat="1" ht="20.100000000000001" customHeight="1" x14ac:dyDescent="0.3">
      <c r="A46" s="33" t="s">
        <v>318</v>
      </c>
      <c r="B46" s="15" t="str">
        <f>VLOOKUP(A46&amp;E46,Ceník!$A$2:$G$1296,3,FALSE)</f>
        <v>univerzální L profil - hliník broušený</v>
      </c>
      <c r="C46" s="23">
        <v>4</v>
      </c>
      <c r="D46" s="57" t="s">
        <v>6</v>
      </c>
      <c r="E46" s="39">
        <f t="shared" ref="E46:E68" si="11">C46</f>
        <v>4</v>
      </c>
      <c r="F46" s="57" t="s">
        <v>6</v>
      </c>
      <c r="G46" s="68">
        <f>VLOOKUP(A46&amp;E46,Ceník!$A$2:$G$1296,7,FALSE)</f>
        <v>88</v>
      </c>
      <c r="H46" s="68">
        <f t="shared" si="1"/>
        <v>106.47999999999999</v>
      </c>
    </row>
    <row r="47" spans="1:8" s="5" customFormat="1" ht="20.100000000000001" customHeight="1" x14ac:dyDescent="0.3">
      <c r="A47" s="33" t="s">
        <v>320</v>
      </c>
      <c r="B47" s="15" t="str">
        <f>VLOOKUP(A47&amp;E47,Ceník!$A$2:$G$1296,3,FALSE)</f>
        <v>univerzální L profil - nerez broušený</v>
      </c>
      <c r="C47" s="23">
        <v>4</v>
      </c>
      <c r="D47" s="57" t="s">
        <v>6</v>
      </c>
      <c r="E47" s="39">
        <f t="shared" si="11"/>
        <v>4</v>
      </c>
      <c r="F47" s="57" t="s">
        <v>6</v>
      </c>
      <c r="G47" s="68">
        <f>VLOOKUP(A47&amp;E47,Ceník!$A$2:$G$1296,7,FALSE)</f>
        <v>99</v>
      </c>
      <c r="H47" s="68">
        <f t="shared" si="1"/>
        <v>119.78999999999999</v>
      </c>
    </row>
    <row r="48" spans="1:8" s="5" customFormat="1" ht="20.100000000000001" customHeight="1" x14ac:dyDescent="0.3">
      <c r="A48" s="33" t="s">
        <v>3121</v>
      </c>
      <c r="B48" s="15" t="str">
        <f>VLOOKUP(A48&amp;E48,Ceník!$A$2:$G$1296,3,FALSE)</f>
        <v>univerzální L profil - černá</v>
      </c>
      <c r="C48" s="23">
        <v>4</v>
      </c>
      <c r="D48" s="57" t="s">
        <v>6</v>
      </c>
      <c r="E48" s="39">
        <f t="shared" ref="E48" si="12">C48</f>
        <v>4</v>
      </c>
      <c r="F48" s="57" t="s">
        <v>6</v>
      </c>
      <c r="G48" s="68">
        <f>VLOOKUP(A48&amp;E48,Ceník!$A$2:$G$1296,7,FALSE)</f>
        <v>88</v>
      </c>
      <c r="H48" s="68">
        <f t="shared" si="1"/>
        <v>106.47999999999999</v>
      </c>
    </row>
    <row r="49" spans="1:8" s="5" customFormat="1" ht="20.100000000000001" customHeight="1" x14ac:dyDescent="0.3">
      <c r="A49" s="33" t="s">
        <v>2993</v>
      </c>
      <c r="B49" s="15" t="str">
        <f>VLOOKUP(A49&amp;E49,Ceník!$A$2:$G$1296,3,FALSE)</f>
        <v>Univerzální L profil 25x25 černá</v>
      </c>
      <c r="C49" s="23">
        <v>4</v>
      </c>
      <c r="D49" s="57" t="s">
        <v>6</v>
      </c>
      <c r="E49" s="39">
        <f t="shared" ref="E49:E53" si="13">C49</f>
        <v>4</v>
      </c>
      <c r="F49" s="57" t="s">
        <v>6</v>
      </c>
      <c r="G49" s="68">
        <f>VLOOKUP(A49&amp;E49,Ceník!$A$2:$G$1296,7,FALSE)</f>
        <v>89</v>
      </c>
      <c r="H49" s="68">
        <f t="shared" si="1"/>
        <v>107.69</v>
      </c>
    </row>
    <row r="50" spans="1:8" s="5" customFormat="1" ht="20.100000000000001" customHeight="1" x14ac:dyDescent="0.3">
      <c r="A50" s="33" t="s">
        <v>2991</v>
      </c>
      <c r="B50" s="15" t="str">
        <f>VLOOKUP(A50&amp;E50,Ceník!$A$2:$G$1296,3,FALSE)</f>
        <v>Univerzální L profil 25x25 bílá</v>
      </c>
      <c r="C50" s="23">
        <v>4</v>
      </c>
      <c r="D50" s="57" t="s">
        <v>6</v>
      </c>
      <c r="E50" s="39">
        <f t="shared" si="13"/>
        <v>4</v>
      </c>
      <c r="F50" s="57" t="s">
        <v>6</v>
      </c>
      <c r="G50" s="68">
        <f>VLOOKUP(A50&amp;E50,Ceník!$A$2:$G$1296,7,FALSE)</f>
        <v>86</v>
      </c>
      <c r="H50" s="68">
        <f t="shared" si="1"/>
        <v>104.06</v>
      </c>
    </row>
    <row r="51" spans="1:8" s="5" customFormat="1" ht="20.100000000000001" customHeight="1" x14ac:dyDescent="0.3">
      <c r="A51" s="33" t="s">
        <v>2994</v>
      </c>
      <c r="B51" s="15" t="str">
        <f>VLOOKUP(A51&amp;E51,Ceník!$A$2:$G$1296,3,FALSE)</f>
        <v>Univerzální L profil 25x25 natural</v>
      </c>
      <c r="C51" s="23">
        <v>4</v>
      </c>
      <c r="D51" s="57" t="s">
        <v>6</v>
      </c>
      <c r="E51" s="39">
        <f t="shared" si="13"/>
        <v>4</v>
      </c>
      <c r="F51" s="57" t="s">
        <v>6</v>
      </c>
      <c r="G51" s="68">
        <f>VLOOKUP(A51&amp;E51,Ceník!$A$2:$G$1296,7,FALSE)</f>
        <v>88</v>
      </c>
      <c r="H51" s="68">
        <f t="shared" si="1"/>
        <v>106.47999999999999</v>
      </c>
    </row>
    <row r="52" spans="1:8" s="5" customFormat="1" ht="20.100000000000001" customHeight="1" x14ac:dyDescent="0.3">
      <c r="A52" s="33" t="s">
        <v>2995</v>
      </c>
      <c r="B52" s="15" t="str">
        <f>VLOOKUP(A52&amp;E52,Ceník!$A$2:$G$1296,3,FALSE)</f>
        <v>Univerzální L profil 25x25 hliník broušený</v>
      </c>
      <c r="C52" s="23">
        <v>4</v>
      </c>
      <c r="D52" s="57" t="s">
        <v>6</v>
      </c>
      <c r="E52" s="39">
        <f t="shared" si="13"/>
        <v>4</v>
      </c>
      <c r="F52" s="57" t="s">
        <v>6</v>
      </c>
      <c r="G52" s="68">
        <f>VLOOKUP(A52&amp;E52,Ceník!$A$2:$G$1296,7,FALSE)</f>
        <v>111</v>
      </c>
      <c r="H52" s="68">
        <f t="shared" si="1"/>
        <v>134.31</v>
      </c>
    </row>
    <row r="53" spans="1:8" s="5" customFormat="1" ht="20.100000000000001" customHeight="1" x14ac:dyDescent="0.3">
      <c r="A53" s="33" t="s">
        <v>2992</v>
      </c>
      <c r="B53" s="15" t="str">
        <f>VLOOKUP(A53&amp;E53,Ceník!$A$2:$G$1296,3,FALSE)</f>
        <v>Univerzální L profil 25x25 nerez broušený</v>
      </c>
      <c r="C53" s="23">
        <v>4</v>
      </c>
      <c r="D53" s="57" t="s">
        <v>6</v>
      </c>
      <c r="E53" s="39">
        <f t="shared" si="13"/>
        <v>4</v>
      </c>
      <c r="F53" s="57" t="s">
        <v>6</v>
      </c>
      <c r="G53" s="68">
        <f>VLOOKUP(A53&amp;E53,Ceník!$A$2:$G$1296,7,FALSE)</f>
        <v>111</v>
      </c>
      <c r="H53" s="68">
        <f t="shared" si="1"/>
        <v>134.31</v>
      </c>
    </row>
    <row r="54" spans="1:8" ht="17.399999999999999" x14ac:dyDescent="0.3">
      <c r="A54" s="33" t="s">
        <v>371</v>
      </c>
      <c r="B54" s="15" t="str">
        <f>VLOOKUP(A54&amp;E54,Ceník!$A$2:$G$1296,3,FALSE)</f>
        <v>modul podlahového ochranného profilu,umístění v prostoru,920/36 - hliník broušený</v>
      </c>
      <c r="C54" s="23">
        <v>1</v>
      </c>
      <c r="D54" s="57" t="s">
        <v>314</v>
      </c>
      <c r="E54" s="39">
        <f t="shared" si="11"/>
        <v>1</v>
      </c>
      <c r="F54" s="57" t="s">
        <v>314</v>
      </c>
      <c r="G54" s="68">
        <f>VLOOKUP(A54&amp;E54,Ceník!$A$2:$G$1296,7,FALSE)</f>
        <v>417</v>
      </c>
      <c r="H54" s="68">
        <f t="shared" si="1"/>
        <v>504.57</v>
      </c>
    </row>
    <row r="55" spans="1:8" ht="17.399999999999999" x14ac:dyDescent="0.3">
      <c r="A55" s="33" t="s">
        <v>373</v>
      </c>
      <c r="B55" s="15" t="str">
        <f>VLOOKUP(A55&amp;E55,Ceník!$A$2:$G$1296,3,FALSE)</f>
        <v>modul podlahového ochranného profilu,umístění v prostoru,920/36 - nerez broušený</v>
      </c>
      <c r="C55" s="23">
        <v>1</v>
      </c>
      <c r="D55" s="57" t="s">
        <v>314</v>
      </c>
      <c r="E55" s="39">
        <f t="shared" si="11"/>
        <v>1</v>
      </c>
      <c r="F55" s="57" t="s">
        <v>314</v>
      </c>
      <c r="G55" s="68">
        <f>VLOOKUP(A55&amp;E55,Ceník!$A$2:$G$1296,7,FALSE)</f>
        <v>417</v>
      </c>
      <c r="H55" s="68">
        <f t="shared" si="1"/>
        <v>504.57</v>
      </c>
    </row>
    <row r="56" spans="1:8" ht="17.399999999999999" x14ac:dyDescent="0.3">
      <c r="A56" s="33" t="s">
        <v>375</v>
      </c>
      <c r="B56" s="15" t="str">
        <f>VLOOKUP(A56&amp;E56,Ceník!$A$2:$G$1296,3,FALSE)</f>
        <v>modul podlahového ochranného profilu,umístění v prostoru,920/38 - hliník broušený</v>
      </c>
      <c r="C56" s="23">
        <v>1</v>
      </c>
      <c r="D56" s="57" t="s">
        <v>314</v>
      </c>
      <c r="E56" s="39">
        <f t="shared" si="11"/>
        <v>1</v>
      </c>
      <c r="F56" s="57" t="s">
        <v>314</v>
      </c>
      <c r="G56" s="68">
        <f>VLOOKUP(A56&amp;E56,Ceník!$A$2:$G$1296,7,FALSE)</f>
        <v>417</v>
      </c>
      <c r="H56" s="68">
        <f t="shared" si="1"/>
        <v>504.57</v>
      </c>
    </row>
    <row r="57" spans="1:8" ht="17.399999999999999" x14ac:dyDescent="0.3">
      <c r="A57" s="33" t="s">
        <v>377</v>
      </c>
      <c r="B57" s="15" t="str">
        <f>VLOOKUP(A57&amp;E57,Ceník!$A$2:$G$1296,3,FALSE)</f>
        <v>modul podlahového ochranného profilu,umístění v prostoru,920/38 - nerez broušený</v>
      </c>
      <c r="C57" s="23">
        <v>1</v>
      </c>
      <c r="D57" s="57" t="s">
        <v>314</v>
      </c>
      <c r="E57" s="39">
        <f t="shared" si="11"/>
        <v>1</v>
      </c>
      <c r="F57" s="57" t="s">
        <v>314</v>
      </c>
      <c r="G57" s="68">
        <f>VLOOKUP(A57&amp;E57,Ceník!$A$2:$G$1296,7,FALSE)</f>
        <v>417</v>
      </c>
      <c r="H57" s="68">
        <f t="shared" si="1"/>
        <v>504.57</v>
      </c>
    </row>
    <row r="58" spans="1:8" ht="17.399999999999999" x14ac:dyDescent="0.3">
      <c r="A58" s="33" t="s">
        <v>381</v>
      </c>
      <c r="B58" s="15" t="str">
        <f>VLOOKUP(A58&amp;E58,Ceník!$A$2:$G$1296,3,FALSE)</f>
        <v>modul podlahového ochranného profilu,umístění ke stěně,600/36 - hliník broušený</v>
      </c>
      <c r="C58" s="23">
        <v>1</v>
      </c>
      <c r="D58" s="57" t="s">
        <v>314</v>
      </c>
      <c r="E58" s="39">
        <f t="shared" si="11"/>
        <v>1</v>
      </c>
      <c r="F58" s="57" t="s">
        <v>314</v>
      </c>
      <c r="G58" s="68">
        <f>VLOOKUP(A58&amp;E58,Ceník!$A$2:$G$1296,7,FALSE)</f>
        <v>263</v>
      </c>
      <c r="H58" s="68">
        <f t="shared" si="1"/>
        <v>318.23</v>
      </c>
    </row>
    <row r="59" spans="1:8" ht="17.399999999999999" x14ac:dyDescent="0.3">
      <c r="A59" s="33" t="s">
        <v>383</v>
      </c>
      <c r="B59" s="15" t="str">
        <f>VLOOKUP(A59&amp;E59,Ceník!$A$2:$G$1296,3,FALSE)</f>
        <v>modul podlahového ochranného profilu,umístění ke stěně,600/36 - nerez broušený</v>
      </c>
      <c r="C59" s="23">
        <v>1</v>
      </c>
      <c r="D59" s="57" t="s">
        <v>314</v>
      </c>
      <c r="E59" s="39">
        <f t="shared" si="11"/>
        <v>1</v>
      </c>
      <c r="F59" s="57" t="s">
        <v>314</v>
      </c>
      <c r="G59" s="68">
        <f>VLOOKUP(A59&amp;E59,Ceník!$A$2:$G$1296,7,FALSE)</f>
        <v>263</v>
      </c>
      <c r="H59" s="68">
        <f t="shared" si="1"/>
        <v>318.23</v>
      </c>
    </row>
    <row r="60" spans="1:8" ht="17.399999999999999" x14ac:dyDescent="0.3">
      <c r="A60" s="33" t="s">
        <v>385</v>
      </c>
      <c r="B60" s="15" t="str">
        <f>VLOOKUP(A60&amp;E60,Ceník!$A$2:$G$1296,3,FALSE)</f>
        <v>modul podlahového ochranného profilu,umístění ke stěně,600/38 - hliník broušený</v>
      </c>
      <c r="C60" s="23">
        <v>1</v>
      </c>
      <c r="D60" s="57" t="s">
        <v>314</v>
      </c>
      <c r="E60" s="39">
        <f t="shared" si="11"/>
        <v>1</v>
      </c>
      <c r="F60" s="57" t="s">
        <v>314</v>
      </c>
      <c r="G60" s="68">
        <f>VLOOKUP(A60&amp;E60,Ceník!$A$2:$G$1296,7,FALSE)</f>
        <v>263</v>
      </c>
      <c r="H60" s="68">
        <f t="shared" si="1"/>
        <v>318.23</v>
      </c>
    </row>
    <row r="61" spans="1:8" ht="17.399999999999999" x14ac:dyDescent="0.3">
      <c r="A61" s="33" t="s">
        <v>387</v>
      </c>
      <c r="B61" s="15" t="str">
        <f>VLOOKUP(A61&amp;E61,Ceník!$A$2:$G$1296,3,FALSE)</f>
        <v>modul podlahového ochranného profilu,umístění ke stěně,600/38 - nerez broušený</v>
      </c>
      <c r="C61" s="23">
        <v>1</v>
      </c>
      <c r="D61" s="57" t="s">
        <v>314</v>
      </c>
      <c r="E61" s="39">
        <f t="shared" si="11"/>
        <v>1</v>
      </c>
      <c r="F61" s="57" t="s">
        <v>314</v>
      </c>
      <c r="G61" s="68">
        <f>VLOOKUP(A61&amp;E61,Ceník!$A$2:$G$1296,7,FALSE)</f>
        <v>263</v>
      </c>
      <c r="H61" s="68">
        <f t="shared" si="1"/>
        <v>318.23</v>
      </c>
    </row>
    <row r="62" spans="1:8" ht="17.399999999999999" x14ac:dyDescent="0.3">
      <c r="A62" s="33" t="s">
        <v>393</v>
      </c>
      <c r="B62" s="15" t="str">
        <f>VLOOKUP(A62&amp;E62,Ceník!$A$2:$G$1296,3,FALSE)</f>
        <v>modul nerezové ochranné lišty k troubám - boční</v>
      </c>
      <c r="C62" s="23">
        <v>1</v>
      </c>
      <c r="D62" s="57" t="s">
        <v>314</v>
      </c>
      <c r="E62" s="39">
        <f t="shared" si="11"/>
        <v>1</v>
      </c>
      <c r="F62" s="57" t="s">
        <v>314</v>
      </c>
      <c r="G62" s="68">
        <f>VLOOKUP(A62&amp;E62,Ceník!$A$2:$G$1296,7,FALSE)</f>
        <v>361</v>
      </c>
      <c r="H62" s="68">
        <f t="shared" si="1"/>
        <v>436.81</v>
      </c>
    </row>
    <row r="63" spans="1:8" ht="17.399999999999999" x14ac:dyDescent="0.3">
      <c r="A63" s="33" t="s">
        <v>395</v>
      </c>
      <c r="B63" s="15" t="str">
        <f>VLOOKUP(A63&amp;E63,Ceník!$A$2:$G$1296,3,FALSE)</f>
        <v>modul nerezové ochranné lišty k troubám - spodní bez přesahu</v>
      </c>
      <c r="C63" s="23">
        <v>1</v>
      </c>
      <c r="D63" s="57" t="s">
        <v>35</v>
      </c>
      <c r="E63" s="39">
        <f t="shared" si="11"/>
        <v>1</v>
      </c>
      <c r="F63" s="57" t="s">
        <v>35</v>
      </c>
      <c r="G63" s="68">
        <f>VLOOKUP(A63&amp;E63,Ceník!$A$2:$G$1296,7,FALSE)</f>
        <v>175</v>
      </c>
      <c r="H63" s="68">
        <f t="shared" si="1"/>
        <v>211.75</v>
      </c>
    </row>
    <row r="64" spans="1:8" ht="17.399999999999999" x14ac:dyDescent="0.3">
      <c r="A64" s="33" t="s">
        <v>397</v>
      </c>
      <c r="B64" s="15" t="str">
        <f>VLOOKUP(A64&amp;E64,Ceník!$A$2:$G$1296,3,FALSE)</f>
        <v>modul nerezové ochranné lišty k troubám - spodní s přesahem</v>
      </c>
      <c r="C64" s="23">
        <v>1</v>
      </c>
      <c r="D64" s="57" t="s">
        <v>35</v>
      </c>
      <c r="E64" s="39">
        <f t="shared" si="11"/>
        <v>1</v>
      </c>
      <c r="F64" s="57" t="s">
        <v>35</v>
      </c>
      <c r="G64" s="68">
        <f>VLOOKUP(A64&amp;E64,Ceník!$A$2:$G$1296,7,FALSE)</f>
        <v>248</v>
      </c>
      <c r="H64" s="68">
        <f t="shared" si="1"/>
        <v>300.08</v>
      </c>
    </row>
    <row r="65" spans="1:8" ht="17.399999999999999" x14ac:dyDescent="0.3">
      <c r="A65" s="33" t="s">
        <v>2966</v>
      </c>
      <c r="B65" s="15" t="str">
        <f>VLOOKUP(A65&amp;E65,Ceník!$A$2:$G$1296,3,FALSE)</f>
        <v>ochranný plech varné desky- 600 mm</v>
      </c>
      <c r="C65" s="23">
        <v>1</v>
      </c>
      <c r="D65" s="57" t="s">
        <v>35</v>
      </c>
      <c r="E65" s="39">
        <f t="shared" ref="E65:E67" si="14">C65</f>
        <v>1</v>
      </c>
      <c r="F65" s="57" t="s">
        <v>35</v>
      </c>
      <c r="G65" s="68">
        <f>VLOOKUP(A65&amp;E65,Ceník!$A$2:$G$1296,7,FALSE)</f>
        <v>1010</v>
      </c>
      <c r="H65" s="68">
        <f t="shared" si="1"/>
        <v>1222.0999999999999</v>
      </c>
    </row>
    <row r="66" spans="1:8" ht="17.399999999999999" x14ac:dyDescent="0.3">
      <c r="A66" s="33" t="s">
        <v>2967</v>
      </c>
      <c r="B66" s="15" t="str">
        <f>VLOOKUP(A66&amp;E66,Ceník!$A$2:$G$1296,3,FALSE)</f>
        <v>ochranný plech varné desky- 800 mm</v>
      </c>
      <c r="C66" s="23">
        <v>1</v>
      </c>
      <c r="D66" s="57" t="s">
        <v>35</v>
      </c>
      <c r="E66" s="39">
        <f t="shared" si="14"/>
        <v>1</v>
      </c>
      <c r="F66" s="57" t="s">
        <v>35</v>
      </c>
      <c r="G66" s="68">
        <f>VLOOKUP(A66&amp;E66,Ceník!$A$2:$G$1296,7,FALSE)</f>
        <v>1197</v>
      </c>
      <c r="H66" s="68">
        <f t="shared" si="1"/>
        <v>1448.37</v>
      </c>
    </row>
    <row r="67" spans="1:8" ht="17.399999999999999" x14ac:dyDescent="0.3">
      <c r="A67" s="33" t="s">
        <v>2968</v>
      </c>
      <c r="B67" s="15" t="str">
        <f>VLOOKUP(A67&amp;E67,Ceník!$A$2:$G$1296,3,FALSE)</f>
        <v>ochranný plech varné desky- 900 mm</v>
      </c>
      <c r="C67" s="23">
        <v>1</v>
      </c>
      <c r="D67" s="57" t="s">
        <v>35</v>
      </c>
      <c r="E67" s="39">
        <f t="shared" si="14"/>
        <v>1</v>
      </c>
      <c r="F67" s="57" t="s">
        <v>35</v>
      </c>
      <c r="G67" s="68">
        <f>VLOOKUP(A67&amp;E67,Ceník!$A$2:$G$1296,7,FALSE)</f>
        <v>1263</v>
      </c>
      <c r="H67" s="68">
        <f t="shared" si="1"/>
        <v>1528.23</v>
      </c>
    </row>
    <row r="68" spans="1:8" ht="17.399999999999999" x14ac:dyDescent="0.3">
      <c r="A68" s="33" t="s">
        <v>425</v>
      </c>
      <c r="B68" s="15" t="str">
        <f>VLOOKUP(A68&amp;E68,Ceník!$A$2:$G$1296,3,FALSE)</f>
        <v>spojovací profil - černý</v>
      </c>
      <c r="C68" s="23">
        <v>2</v>
      </c>
      <c r="D68" s="57" t="s">
        <v>6</v>
      </c>
      <c r="E68" s="39">
        <f t="shared" si="11"/>
        <v>2</v>
      </c>
      <c r="F68" s="57" t="s">
        <v>6</v>
      </c>
      <c r="G68" s="68">
        <f>VLOOKUP(A68&amp;E68,Ceník!$A$2:$G$1296,7,FALSE)</f>
        <v>25</v>
      </c>
      <c r="H68" s="68">
        <f t="shared" si="1"/>
        <v>30.25</v>
      </c>
    </row>
    <row r="69" spans="1:8" ht="17.399999999999999" x14ac:dyDescent="0.3">
      <c r="A69" s="33" t="s">
        <v>425</v>
      </c>
      <c r="B69" s="15" t="str">
        <f>VLOOKUP(A69&amp;E69,Ceník!$A$2:$G$1296,3,FALSE)</f>
        <v>spojovací profil - černý</v>
      </c>
      <c r="C69" s="23">
        <v>2</v>
      </c>
      <c r="D69" s="57" t="s">
        <v>6</v>
      </c>
      <c r="E69" s="39">
        <v>100</v>
      </c>
      <c r="F69" s="57" t="s">
        <v>6</v>
      </c>
      <c r="G69" s="68">
        <f>VLOOKUP(A69&amp;E69,Ceník!$A$2:$G$1296,7,FALSE)</f>
        <v>24</v>
      </c>
      <c r="H69" s="68">
        <f t="shared" si="1"/>
        <v>29.04</v>
      </c>
    </row>
    <row r="70" spans="1:8" ht="17.399999999999999" x14ac:dyDescent="0.3">
      <c r="A70" s="33" t="s">
        <v>427</v>
      </c>
      <c r="B70" s="15" t="str">
        <f>VLOOKUP(A70&amp;E70,Ceník!$A$2:$G$1296,3,FALSE)</f>
        <v>spojovací profil - bílý</v>
      </c>
      <c r="C70" s="23">
        <v>2</v>
      </c>
      <c r="D70" s="57" t="s">
        <v>6</v>
      </c>
      <c r="E70" s="39">
        <f>C70</f>
        <v>2</v>
      </c>
      <c r="F70" s="57" t="s">
        <v>6</v>
      </c>
      <c r="G70" s="68">
        <f>VLOOKUP(A70&amp;E70,Ceník!$A$2:$G$1296,7,FALSE)</f>
        <v>25</v>
      </c>
      <c r="H70" s="68">
        <f t="shared" si="1"/>
        <v>30.25</v>
      </c>
    </row>
    <row r="71" spans="1:8" ht="17.399999999999999" x14ac:dyDescent="0.3">
      <c r="A71" s="33" t="s">
        <v>427</v>
      </c>
      <c r="B71" s="15" t="str">
        <f>VLOOKUP(A71&amp;E71,Ceník!$A$2:$G$1296,3,FALSE)</f>
        <v>spojovací profil - bílý</v>
      </c>
      <c r="C71" s="23">
        <v>2</v>
      </c>
      <c r="D71" s="57" t="s">
        <v>6</v>
      </c>
      <c r="E71" s="39">
        <v>100</v>
      </c>
      <c r="F71" s="57" t="s">
        <v>6</v>
      </c>
      <c r="G71" s="68">
        <f>VLOOKUP(A71&amp;E71,Ceník!$A$2:$G$1296,7,FALSE)</f>
        <v>24</v>
      </c>
      <c r="H71" s="68">
        <f t="shared" si="1"/>
        <v>29.04</v>
      </c>
    </row>
    <row r="72" spans="1:8" ht="17.399999999999999" x14ac:dyDescent="0.3">
      <c r="A72" s="33" t="s">
        <v>429</v>
      </c>
      <c r="B72" s="15" t="str">
        <f>VLOOKUP(A72&amp;E72,Ceník!$A$2:$G$1296,3,FALSE)</f>
        <v>spojovací profil - hnědá buk</v>
      </c>
      <c r="C72" s="23">
        <v>2</v>
      </c>
      <c r="D72" s="57" t="s">
        <v>6</v>
      </c>
      <c r="E72" s="39">
        <f>C72</f>
        <v>2</v>
      </c>
      <c r="F72" s="57" t="s">
        <v>6</v>
      </c>
      <c r="G72" s="68">
        <f>VLOOKUP(A72&amp;E72,Ceník!$A$2:$G$1296,7,FALSE)</f>
        <v>25</v>
      </c>
      <c r="H72" s="68">
        <f t="shared" ref="H72:H110" si="15">SUM(G72)*1.21</f>
        <v>30.25</v>
      </c>
    </row>
    <row r="73" spans="1:8" ht="17.399999999999999" x14ac:dyDescent="0.3">
      <c r="A73" s="33" t="s">
        <v>429</v>
      </c>
      <c r="B73" s="15" t="str">
        <f>VLOOKUP(A73&amp;E73,Ceník!$A$2:$G$1296,3,FALSE)</f>
        <v>spojovací profil - hnědá buk</v>
      </c>
      <c r="C73" s="23">
        <v>2</v>
      </c>
      <c r="D73" s="57" t="s">
        <v>6</v>
      </c>
      <c r="E73" s="39">
        <v>100</v>
      </c>
      <c r="F73" s="57" t="s">
        <v>6</v>
      </c>
      <c r="G73" s="68">
        <f>VLOOKUP(A73&amp;E73,Ceník!$A$2:$G$1296,7,FALSE)</f>
        <v>24</v>
      </c>
      <c r="H73" s="68">
        <f t="shared" si="15"/>
        <v>29.04</v>
      </c>
    </row>
    <row r="74" spans="1:8" ht="17.399999999999999" x14ac:dyDescent="0.3">
      <c r="A74" s="33" t="s">
        <v>431</v>
      </c>
      <c r="B74" s="15" t="str">
        <f>VLOOKUP(A74&amp;E74,Ceník!$A$2:$G$1296,3,FALSE)</f>
        <v>unipos - černý 1,2 m</v>
      </c>
      <c r="C74" s="23">
        <v>1.2</v>
      </c>
      <c r="D74" s="57" t="s">
        <v>6</v>
      </c>
      <c r="E74" s="39">
        <f>C74</f>
        <v>1.2</v>
      </c>
      <c r="F74" s="57" t="s">
        <v>6</v>
      </c>
      <c r="G74" s="68">
        <f>VLOOKUP(A74&amp;E74,Ceník!$A$2:$G$1296,7,FALSE)</f>
        <v>19</v>
      </c>
      <c r="H74" s="68">
        <f t="shared" si="15"/>
        <v>22.99</v>
      </c>
    </row>
    <row r="75" spans="1:8" ht="17.399999999999999" x14ac:dyDescent="0.3">
      <c r="A75" s="33" t="s">
        <v>431</v>
      </c>
      <c r="B75" s="15" t="str">
        <f>VLOOKUP(A75&amp;E75,Ceník!$A$2:$G$1296,3,FALSE)</f>
        <v>unipos - černý 1,2 m</v>
      </c>
      <c r="C75" s="23">
        <v>1.2</v>
      </c>
      <c r="D75" s="57" t="s">
        <v>6</v>
      </c>
      <c r="E75" s="39">
        <v>120</v>
      </c>
      <c r="F75" s="57" t="s">
        <v>6</v>
      </c>
      <c r="G75" s="68">
        <f>VLOOKUP(A75&amp;E75,Ceník!$A$2:$G$1296,7,FALSE)</f>
        <v>18</v>
      </c>
      <c r="H75" s="68">
        <f t="shared" si="15"/>
        <v>21.78</v>
      </c>
    </row>
    <row r="76" spans="1:8" ht="17.399999999999999" x14ac:dyDescent="0.3">
      <c r="A76" s="33" t="s">
        <v>433</v>
      </c>
      <c r="B76" s="15" t="str">
        <f>VLOOKUP(A76&amp;E76,Ceník!$A$2:$G$1296,3,FALSE)</f>
        <v>unipos - bílý 1,2 m</v>
      </c>
      <c r="C76" s="23">
        <v>1.2</v>
      </c>
      <c r="D76" s="57" t="s">
        <v>6</v>
      </c>
      <c r="E76" s="39">
        <f>C76</f>
        <v>1.2</v>
      </c>
      <c r="F76" s="57" t="s">
        <v>6</v>
      </c>
      <c r="G76" s="68">
        <f>VLOOKUP(A76&amp;E76,Ceník!$A$2:$G$1296,7,FALSE)</f>
        <v>18</v>
      </c>
      <c r="H76" s="68">
        <f t="shared" si="15"/>
        <v>21.78</v>
      </c>
    </row>
    <row r="77" spans="1:8" ht="17.399999999999999" x14ac:dyDescent="0.3">
      <c r="A77" s="33" t="s">
        <v>433</v>
      </c>
      <c r="B77" s="15" t="str">
        <f>VLOOKUP(A77&amp;E77,Ceník!$A$2:$G$1296,3,FALSE)</f>
        <v>unipos - bílý 1,2 m</v>
      </c>
      <c r="C77" s="23">
        <v>1.2</v>
      </c>
      <c r="D77" s="57" t="s">
        <v>6</v>
      </c>
      <c r="E77" s="39">
        <v>120</v>
      </c>
      <c r="F77" s="57" t="s">
        <v>6</v>
      </c>
      <c r="G77" s="68">
        <f>VLOOKUP(A77&amp;E77,Ceník!$A$2:$G$1296,7,FALSE)</f>
        <v>17</v>
      </c>
      <c r="H77" s="68">
        <f t="shared" si="15"/>
        <v>20.57</v>
      </c>
    </row>
    <row r="78" spans="1:8" ht="17.399999999999999" x14ac:dyDescent="0.3">
      <c r="A78" s="33" t="s">
        <v>435</v>
      </c>
      <c r="B78" s="15" t="str">
        <f>VLOOKUP(A78&amp;E78,Ceník!$A$2:$G$1296,3,FALSE)</f>
        <v>unipos - hnědý 1,2 m</v>
      </c>
      <c r="C78" s="23">
        <v>1.2</v>
      </c>
      <c r="D78" s="57" t="s">
        <v>6</v>
      </c>
      <c r="E78" s="39">
        <f>C78</f>
        <v>1.2</v>
      </c>
      <c r="F78" s="57" t="s">
        <v>6</v>
      </c>
      <c r="G78" s="68">
        <f>VLOOKUP(A78&amp;E78,Ceník!$A$2:$G$1296,7,FALSE)</f>
        <v>19</v>
      </c>
      <c r="H78" s="68">
        <f t="shared" si="15"/>
        <v>22.99</v>
      </c>
    </row>
    <row r="79" spans="1:8" ht="17.399999999999999" x14ac:dyDescent="0.3">
      <c r="A79" s="33" t="s">
        <v>435</v>
      </c>
      <c r="B79" s="15" t="str">
        <f>VLOOKUP(A79&amp;E79,Ceník!$A$2:$G$1296,3,FALSE)</f>
        <v>unipos - hnědý 1,2 m</v>
      </c>
      <c r="C79" s="23">
        <v>1.2</v>
      </c>
      <c r="D79" s="57" t="s">
        <v>6</v>
      </c>
      <c r="E79" s="39">
        <v>120</v>
      </c>
      <c r="F79" s="57" t="s">
        <v>6</v>
      </c>
      <c r="G79" s="68">
        <f>VLOOKUP(A79&amp;E79,Ceník!$A$2:$G$1296,7,FALSE)</f>
        <v>18</v>
      </c>
      <c r="H79" s="68">
        <f t="shared" si="15"/>
        <v>21.78</v>
      </c>
    </row>
    <row r="80" spans="1:8" ht="17.399999999999999" x14ac:dyDescent="0.3">
      <c r="A80" s="33" t="s">
        <v>437</v>
      </c>
      <c r="B80" s="15" t="str">
        <f>VLOOKUP(A80&amp;E80,Ceník!$A$2:$G$1296,3,FALSE)</f>
        <v>unipos - hnědá buk 1,2 m</v>
      </c>
      <c r="C80" s="23">
        <v>1.2</v>
      </c>
      <c r="D80" s="57" t="s">
        <v>6</v>
      </c>
      <c r="E80" s="39">
        <f>C80</f>
        <v>1.2</v>
      </c>
      <c r="F80" s="57" t="s">
        <v>6</v>
      </c>
      <c r="G80" s="68">
        <f>VLOOKUP(A80&amp;E80,Ceník!$A$2:$G$1296,7,FALSE)</f>
        <v>19</v>
      </c>
      <c r="H80" s="68">
        <f t="shared" si="15"/>
        <v>22.99</v>
      </c>
    </row>
    <row r="81" spans="1:8" ht="17.399999999999999" x14ac:dyDescent="0.3">
      <c r="A81" s="33" t="s">
        <v>437</v>
      </c>
      <c r="B81" s="15" t="str">
        <f>VLOOKUP(A81&amp;E81,Ceník!$A$2:$G$1296,3,FALSE)</f>
        <v>unipos - hnědá buk 1,2 m</v>
      </c>
      <c r="C81" s="23">
        <v>1.2</v>
      </c>
      <c r="D81" s="57" t="s">
        <v>6</v>
      </c>
      <c r="E81" s="39">
        <v>120</v>
      </c>
      <c r="F81" s="57" t="s">
        <v>6</v>
      </c>
      <c r="G81" s="68">
        <f>VLOOKUP(A81&amp;E81,Ceník!$A$2:$G$1296,7,FALSE)</f>
        <v>18</v>
      </c>
      <c r="H81" s="68">
        <f t="shared" si="15"/>
        <v>21.78</v>
      </c>
    </row>
    <row r="82" spans="1:8" ht="17.399999999999999" x14ac:dyDescent="0.3">
      <c r="A82" s="33" t="s">
        <v>439</v>
      </c>
      <c r="B82" s="15" t="str">
        <f>VLOOKUP(A82&amp;E82,Ceník!$A$2:$G$1296,3,FALSE)</f>
        <v>jezdec horní pro UNIPOS</v>
      </c>
      <c r="C82" s="23">
        <v>1</v>
      </c>
      <c r="D82" s="57" t="s">
        <v>35</v>
      </c>
      <c r="E82" s="39">
        <f t="shared" ref="E82:E84" si="16">C82</f>
        <v>1</v>
      </c>
      <c r="F82" s="57" t="s">
        <v>35</v>
      </c>
      <c r="G82" s="68">
        <f>VLOOKUP(A82&amp;E82,Ceník!$A$2:$G$1296,7,FALSE)</f>
        <v>15</v>
      </c>
      <c r="H82" s="68">
        <f t="shared" si="15"/>
        <v>18.149999999999999</v>
      </c>
    </row>
    <row r="83" spans="1:8" ht="17.399999999999999" x14ac:dyDescent="0.3">
      <c r="A83" s="33" t="s">
        <v>441</v>
      </c>
      <c r="B83" s="15" t="str">
        <f>VLOOKUP(A83&amp;E83,Ceník!$A$2:$G$1296,3,FALSE)</f>
        <v>jezdec spodní pro UNIPOS</v>
      </c>
      <c r="C83" s="23">
        <v>1</v>
      </c>
      <c r="D83" s="57" t="s">
        <v>35</v>
      </c>
      <c r="E83" s="39">
        <f t="shared" si="16"/>
        <v>1</v>
      </c>
      <c r="F83" s="57" t="s">
        <v>35</v>
      </c>
      <c r="G83" s="68">
        <f>VLOOKUP(A83&amp;E83,Ceník!$A$2:$G$1296,7,FALSE)</f>
        <v>15</v>
      </c>
      <c r="H83" s="68">
        <f t="shared" si="15"/>
        <v>18.149999999999999</v>
      </c>
    </row>
    <row r="84" spans="1:8" ht="17.399999999999999" x14ac:dyDescent="0.3">
      <c r="A84" s="33" t="s">
        <v>443</v>
      </c>
      <c r="B84" s="15" t="str">
        <f>VLOOKUP(A84&amp;E84,Ceník!$A$2:$G$1296,3,FALSE)</f>
        <v>pojezdové profily na sklo - černé</v>
      </c>
      <c r="C84" s="23">
        <v>2</v>
      </c>
      <c r="D84" s="57" t="s">
        <v>6</v>
      </c>
      <c r="E84" s="39">
        <f t="shared" si="16"/>
        <v>2</v>
      </c>
      <c r="F84" s="57" t="s">
        <v>6</v>
      </c>
      <c r="G84" s="68">
        <f>VLOOKUP(A84&amp;E84,Ceník!$A$2:$G$1296,7,FALSE)</f>
        <v>41</v>
      </c>
      <c r="H84" s="68">
        <f t="shared" si="15"/>
        <v>49.61</v>
      </c>
    </row>
    <row r="85" spans="1:8" ht="17.399999999999999" x14ac:dyDescent="0.3">
      <c r="A85" s="33" t="s">
        <v>443</v>
      </c>
      <c r="B85" s="15" t="str">
        <f>VLOOKUP(A85&amp;E85,Ceník!$A$2:$G$1296,3,FALSE)</f>
        <v>pojezdové profily na sklo - černé</v>
      </c>
      <c r="C85" s="23">
        <v>2</v>
      </c>
      <c r="D85" s="57" t="s">
        <v>6</v>
      </c>
      <c r="E85" s="39">
        <v>100</v>
      </c>
      <c r="F85" s="57" t="s">
        <v>6</v>
      </c>
      <c r="G85" s="68">
        <f>VLOOKUP(A85&amp;E85,Ceník!$A$2:$G$1296,7,FALSE)</f>
        <v>40</v>
      </c>
      <c r="H85" s="68">
        <f t="shared" si="15"/>
        <v>48.4</v>
      </c>
    </row>
    <row r="86" spans="1:8" ht="17.399999999999999" x14ac:dyDescent="0.3">
      <c r="A86" s="33" t="s">
        <v>445</v>
      </c>
      <c r="B86" s="15" t="str">
        <f>VLOOKUP(A86&amp;E86,Ceník!$A$2:$G$1296,3,FALSE)</f>
        <v>pojezdové profily na sklo - bílé</v>
      </c>
      <c r="C86" s="23">
        <v>2</v>
      </c>
      <c r="D86" s="57" t="s">
        <v>6</v>
      </c>
      <c r="E86" s="39">
        <f>C86</f>
        <v>2</v>
      </c>
      <c r="F86" s="57" t="s">
        <v>6</v>
      </c>
      <c r="G86" s="68">
        <f>VLOOKUP(A86&amp;E86,Ceník!$A$2:$G$1296,7,FALSE)</f>
        <v>41</v>
      </c>
      <c r="H86" s="68">
        <f t="shared" si="15"/>
        <v>49.61</v>
      </c>
    </row>
    <row r="87" spans="1:8" ht="17.399999999999999" x14ac:dyDescent="0.3">
      <c r="A87" s="33" t="s">
        <v>445</v>
      </c>
      <c r="B87" s="15" t="str">
        <f>VLOOKUP(A87&amp;E87,Ceník!$A$2:$G$1296,3,FALSE)</f>
        <v>pojezdové profily na sklo - bílé</v>
      </c>
      <c r="C87" s="23">
        <v>2</v>
      </c>
      <c r="D87" s="57" t="s">
        <v>6</v>
      </c>
      <c r="E87" s="39">
        <v>100</v>
      </c>
      <c r="F87" s="57" t="s">
        <v>6</v>
      </c>
      <c r="G87" s="68">
        <f>VLOOKUP(A87&amp;E87,Ceník!$A$2:$G$1296,7,FALSE)</f>
        <v>40</v>
      </c>
      <c r="H87" s="68">
        <f t="shared" si="15"/>
        <v>48.4</v>
      </c>
    </row>
    <row r="88" spans="1:8" ht="17.399999999999999" x14ac:dyDescent="0.3">
      <c r="A88" s="33" t="s">
        <v>447</v>
      </c>
      <c r="B88" s="15" t="str">
        <f>VLOOKUP(A88&amp;E88,Ceník!$A$2:$G$1296,3,FALSE)</f>
        <v>pojezdové profily na sklo - hnědé</v>
      </c>
      <c r="C88" s="23">
        <v>2</v>
      </c>
      <c r="D88" s="57" t="s">
        <v>6</v>
      </c>
      <c r="E88" s="39">
        <f>C88</f>
        <v>2</v>
      </c>
      <c r="F88" s="57" t="s">
        <v>6</v>
      </c>
      <c r="G88" s="68">
        <f>VLOOKUP(A88&amp;E88,Ceník!$A$2:$G$1296,7,FALSE)</f>
        <v>41</v>
      </c>
      <c r="H88" s="68">
        <f t="shared" si="15"/>
        <v>49.61</v>
      </c>
    </row>
    <row r="89" spans="1:8" ht="17.399999999999999" x14ac:dyDescent="0.3">
      <c r="A89" s="33" t="s">
        <v>447</v>
      </c>
      <c r="B89" s="15" t="str">
        <f>VLOOKUP(A89&amp;E89,Ceník!$A$2:$G$1296,3,FALSE)</f>
        <v>pojezdové profily na sklo - hnědé</v>
      </c>
      <c r="C89" s="23">
        <v>2</v>
      </c>
      <c r="D89" s="57" t="s">
        <v>6</v>
      </c>
      <c r="E89" s="39">
        <v>100</v>
      </c>
      <c r="F89" s="57" t="s">
        <v>6</v>
      </c>
      <c r="G89" s="68">
        <f>VLOOKUP(A89&amp;E89,Ceník!$A$2:$G$1296,7,FALSE)</f>
        <v>40</v>
      </c>
      <c r="H89" s="68">
        <f t="shared" si="15"/>
        <v>48.4</v>
      </c>
    </row>
    <row r="90" spans="1:8" ht="17.399999999999999" x14ac:dyDescent="0.3">
      <c r="A90" s="33" t="s">
        <v>449</v>
      </c>
      <c r="B90" s="15" t="str">
        <f>VLOOKUP(A90&amp;E90,Ceník!$A$2:$G$1296,3,FALSE)</f>
        <v>pojezdové profily na sklo - hnědá buk</v>
      </c>
      <c r="C90" s="23">
        <v>2</v>
      </c>
      <c r="D90" s="57" t="s">
        <v>6</v>
      </c>
      <c r="E90" s="39">
        <f>C90</f>
        <v>2</v>
      </c>
      <c r="F90" s="57" t="s">
        <v>6</v>
      </c>
      <c r="G90" s="68">
        <f>VLOOKUP(A90&amp;E90,Ceník!$A$2:$G$1296,7,FALSE)</f>
        <v>41</v>
      </c>
      <c r="H90" s="68">
        <f t="shared" si="15"/>
        <v>49.61</v>
      </c>
    </row>
    <row r="91" spans="1:8" ht="17.399999999999999" x14ac:dyDescent="0.3">
      <c r="A91" s="33" t="s">
        <v>449</v>
      </c>
      <c r="B91" s="15" t="str">
        <f>VLOOKUP(A91&amp;E91,Ceník!$A$2:$G$1296,3,FALSE)</f>
        <v>pojezdové profily na sklo - hnědá buk</v>
      </c>
      <c r="C91" s="23">
        <v>2</v>
      </c>
      <c r="D91" s="57" t="s">
        <v>6</v>
      </c>
      <c r="E91" s="39">
        <v>100</v>
      </c>
      <c r="F91" s="57" t="s">
        <v>6</v>
      </c>
      <c r="G91" s="68">
        <f>VLOOKUP(A91&amp;E91,Ceník!$A$2:$G$1296,7,FALSE)</f>
        <v>40</v>
      </c>
      <c r="H91" s="68">
        <f t="shared" si="15"/>
        <v>48.4</v>
      </c>
    </row>
    <row r="92" spans="1:8" ht="17.399999999999999" x14ac:dyDescent="0.3">
      <c r="A92" s="33" t="s">
        <v>451</v>
      </c>
      <c r="B92" s="15" t="str">
        <f>VLOOKUP(A92&amp;E92,Ceník!$A$2:$G$1296,3,FALSE)</f>
        <v>pojezdové profily na sklo - černé</v>
      </c>
      <c r="C92" s="23">
        <v>2</v>
      </c>
      <c r="D92" s="57" t="s">
        <v>6</v>
      </c>
      <c r="E92" s="39">
        <f>C92</f>
        <v>2</v>
      </c>
      <c r="F92" s="57" t="s">
        <v>6</v>
      </c>
      <c r="G92" s="68">
        <f>VLOOKUP(A92&amp;E92,Ceník!$A$2:$G$1296,7,FALSE)</f>
        <v>38</v>
      </c>
      <c r="H92" s="68">
        <f t="shared" si="15"/>
        <v>45.98</v>
      </c>
    </row>
    <row r="93" spans="1:8" ht="17.399999999999999" x14ac:dyDescent="0.3">
      <c r="A93" s="33" t="s">
        <v>451</v>
      </c>
      <c r="B93" s="15" t="str">
        <f>VLOOKUP(A93&amp;E93,Ceník!$A$2:$G$1296,3,FALSE)</f>
        <v>pojezdové profily na sklo - černé</v>
      </c>
      <c r="C93" s="23">
        <v>2</v>
      </c>
      <c r="D93" s="57" t="s">
        <v>6</v>
      </c>
      <c r="E93" s="39">
        <v>100</v>
      </c>
      <c r="F93" s="57" t="s">
        <v>6</v>
      </c>
      <c r="G93" s="68">
        <f>VLOOKUP(A93&amp;E93,Ceník!$A$2:$G$1296,7,FALSE)</f>
        <v>37</v>
      </c>
      <c r="H93" s="68">
        <f t="shared" si="15"/>
        <v>44.769999999999996</v>
      </c>
    </row>
    <row r="94" spans="1:8" ht="17.399999999999999" x14ac:dyDescent="0.3">
      <c r="A94" s="33" t="s">
        <v>452</v>
      </c>
      <c r="B94" s="15" t="str">
        <f>VLOOKUP(A94&amp;E94,Ceník!$A$2:$G$1296,3,FALSE)</f>
        <v>pojezdové profily na sklo - bílé</v>
      </c>
      <c r="C94" s="23">
        <v>2</v>
      </c>
      <c r="D94" s="57" t="s">
        <v>6</v>
      </c>
      <c r="E94" s="39">
        <f>C94</f>
        <v>2</v>
      </c>
      <c r="F94" s="57" t="s">
        <v>6</v>
      </c>
      <c r="G94" s="68">
        <f>VLOOKUP(A94&amp;E94,Ceník!$A$2:$G$1296,7,FALSE)</f>
        <v>38</v>
      </c>
      <c r="H94" s="68">
        <f t="shared" si="15"/>
        <v>45.98</v>
      </c>
    </row>
    <row r="95" spans="1:8" ht="17.399999999999999" x14ac:dyDescent="0.3">
      <c r="A95" s="33" t="s">
        <v>452</v>
      </c>
      <c r="B95" s="15" t="str">
        <f>VLOOKUP(A95&amp;E95,Ceník!$A$2:$G$1296,3,FALSE)</f>
        <v>pojezdové profily na sklo - bílé</v>
      </c>
      <c r="C95" s="23">
        <v>2</v>
      </c>
      <c r="D95" s="57" t="s">
        <v>6</v>
      </c>
      <c r="E95" s="39">
        <v>100</v>
      </c>
      <c r="F95" s="57" t="s">
        <v>6</v>
      </c>
      <c r="G95" s="68">
        <f>VLOOKUP(A95&amp;E95,Ceník!$A$2:$G$1296,7,FALSE)</f>
        <v>37</v>
      </c>
      <c r="H95" s="68">
        <f t="shared" si="15"/>
        <v>44.769999999999996</v>
      </c>
    </row>
    <row r="96" spans="1:8" ht="17.399999999999999" x14ac:dyDescent="0.3">
      <c r="A96" s="33" t="s">
        <v>453</v>
      </c>
      <c r="B96" s="15" t="str">
        <f>VLOOKUP(A96&amp;E96,Ceník!$A$2:$G$1296,3,FALSE)</f>
        <v>pojezdové profily na sklo - hnědé</v>
      </c>
      <c r="C96" s="23">
        <v>2</v>
      </c>
      <c r="D96" s="57" t="s">
        <v>6</v>
      </c>
      <c r="E96" s="39">
        <f>C96</f>
        <v>2</v>
      </c>
      <c r="F96" s="57" t="s">
        <v>6</v>
      </c>
      <c r="G96" s="68">
        <f>VLOOKUP(A96&amp;E96,Ceník!$A$2:$G$1296,7,FALSE)</f>
        <v>38</v>
      </c>
      <c r="H96" s="68">
        <f t="shared" si="15"/>
        <v>45.98</v>
      </c>
    </row>
    <row r="97" spans="1:8" ht="17.399999999999999" x14ac:dyDescent="0.3">
      <c r="A97" s="33" t="s">
        <v>453</v>
      </c>
      <c r="B97" s="15" t="str">
        <f>VLOOKUP(A97&amp;E97,Ceník!$A$2:$G$1296,3,FALSE)</f>
        <v>pojezdové profily na sklo - hnědé</v>
      </c>
      <c r="C97" s="23">
        <v>2</v>
      </c>
      <c r="D97" s="57" t="s">
        <v>6</v>
      </c>
      <c r="E97" s="39">
        <v>100</v>
      </c>
      <c r="F97" s="57" t="s">
        <v>6</v>
      </c>
      <c r="G97" s="68">
        <f>VLOOKUP(A97&amp;E97,Ceník!$A$2:$G$1296,7,FALSE)</f>
        <v>37</v>
      </c>
      <c r="H97" s="68">
        <f t="shared" si="15"/>
        <v>44.769999999999996</v>
      </c>
    </row>
    <row r="98" spans="1:8" ht="17.399999999999999" x14ac:dyDescent="0.3">
      <c r="A98" s="33" t="s">
        <v>454</v>
      </c>
      <c r="B98" s="15" t="str">
        <f>VLOOKUP(A98&amp;E98,Ceník!$A$2:$G$1296,3,FALSE)</f>
        <v>pojezdové profily na sklo - hnědá buk</v>
      </c>
      <c r="C98" s="23">
        <v>2</v>
      </c>
      <c r="D98" s="57" t="s">
        <v>6</v>
      </c>
      <c r="E98" s="39">
        <f>C98</f>
        <v>2</v>
      </c>
      <c r="F98" s="57" t="s">
        <v>6</v>
      </c>
      <c r="G98" s="68">
        <f>VLOOKUP(A98&amp;E98,Ceník!$A$2:$G$1296,7,FALSE)</f>
        <v>38</v>
      </c>
      <c r="H98" s="68">
        <f t="shared" si="15"/>
        <v>45.98</v>
      </c>
    </row>
    <row r="99" spans="1:8" ht="17.399999999999999" x14ac:dyDescent="0.3">
      <c r="A99" s="33" t="s">
        <v>454</v>
      </c>
      <c r="B99" s="15" t="str">
        <f>VLOOKUP(A99&amp;E99,Ceník!$A$2:$G$1296,3,FALSE)</f>
        <v>pojezdové profily na sklo - hnědá buk</v>
      </c>
      <c r="C99" s="23">
        <v>2</v>
      </c>
      <c r="D99" s="57" t="s">
        <v>6</v>
      </c>
      <c r="E99" s="39">
        <v>100</v>
      </c>
      <c r="F99" s="57" t="s">
        <v>6</v>
      </c>
      <c r="G99" s="68">
        <f>VLOOKUP(A99&amp;E99,Ceník!$A$2:$G$1296,7,FALSE)</f>
        <v>37</v>
      </c>
      <c r="H99" s="68">
        <f t="shared" si="15"/>
        <v>44.769999999999996</v>
      </c>
    </row>
    <row r="100" spans="1:8" ht="17.399999999999999" x14ac:dyDescent="0.3">
      <c r="A100" s="33" t="s">
        <v>1353</v>
      </c>
      <c r="B100" s="15" t="str">
        <f>VLOOKUP(A100&amp;E100,Ceník!$A$2:$G$1296,3,FALSE)</f>
        <v>Zasklívací profil pro nábytková dvířka - bílý</v>
      </c>
      <c r="C100" s="23">
        <v>3</v>
      </c>
      <c r="D100" s="57" t="s">
        <v>6</v>
      </c>
      <c r="E100" s="39">
        <f>C100</f>
        <v>3</v>
      </c>
      <c r="F100" s="57" t="s">
        <v>6</v>
      </c>
      <c r="G100" s="68">
        <f>VLOOKUP(A100&amp;E100,Ceník!$A$2:$G$1296,7,FALSE)</f>
        <v>29</v>
      </c>
      <c r="H100" s="68">
        <f t="shared" si="15"/>
        <v>35.089999999999996</v>
      </c>
    </row>
    <row r="101" spans="1:8" ht="17.399999999999999" x14ac:dyDescent="0.3">
      <c r="A101" s="33" t="s">
        <v>1353</v>
      </c>
      <c r="B101" s="15" t="str">
        <f>VLOOKUP(A101&amp;E101,Ceník!$A$2:$G$1296,3,FALSE)</f>
        <v>Zasklívací profil pro nábytková dvířka - bílý</v>
      </c>
      <c r="C101" s="23">
        <v>3</v>
      </c>
      <c r="D101" s="57" t="s">
        <v>6</v>
      </c>
      <c r="E101" s="39">
        <v>501</v>
      </c>
      <c r="F101" s="57" t="s">
        <v>6</v>
      </c>
      <c r="G101" s="68">
        <f>VLOOKUP(A101&amp;E101,Ceník!$A$2:$G$1296,7,FALSE)</f>
        <v>28</v>
      </c>
      <c r="H101" s="68">
        <f t="shared" si="15"/>
        <v>33.879999999999995</v>
      </c>
    </row>
    <row r="102" spans="1:8" ht="17.399999999999999" x14ac:dyDescent="0.3">
      <c r="A102" s="33" t="s">
        <v>1355</v>
      </c>
      <c r="B102" s="15" t="str">
        <f>VLOOKUP(A102&amp;E102,Ceník!$A$2:$G$1296,3,FALSE)</f>
        <v>zasklívací L profil - transparent</v>
      </c>
      <c r="C102" s="23">
        <v>1</v>
      </c>
      <c r="D102" s="57" t="s">
        <v>6</v>
      </c>
      <c r="E102" s="39">
        <f>C102</f>
        <v>1</v>
      </c>
      <c r="F102" s="57" t="s">
        <v>6</v>
      </c>
      <c r="G102" s="68">
        <f>VLOOKUP(A102&amp;E102,Ceník!$A$2:$G$1296,7,FALSE)</f>
        <v>25</v>
      </c>
      <c r="H102" s="68">
        <f t="shared" si="15"/>
        <v>30.25</v>
      </c>
    </row>
    <row r="103" spans="1:8" ht="17.399999999999999" x14ac:dyDescent="0.3">
      <c r="A103" s="33" t="s">
        <v>1355</v>
      </c>
      <c r="B103" s="15" t="str">
        <f>VLOOKUP(A103&amp;E103,Ceník!$A$2:$G$1296,3,FALSE)</f>
        <v>zasklívací L profil - transparent</v>
      </c>
      <c r="C103" s="23">
        <v>1</v>
      </c>
      <c r="D103" s="57" t="s">
        <v>6</v>
      </c>
      <c r="E103" s="39">
        <v>250</v>
      </c>
      <c r="F103" s="57" t="s">
        <v>6</v>
      </c>
      <c r="G103" s="68">
        <f>VLOOKUP(A103&amp;E103,Ceník!$A$2:$G$1296,7,FALSE)</f>
        <v>21</v>
      </c>
      <c r="H103" s="68">
        <f t="shared" si="15"/>
        <v>25.41</v>
      </c>
    </row>
    <row r="104" spans="1:8" ht="17.399999999999999" x14ac:dyDescent="0.3">
      <c r="A104" s="33" t="s">
        <v>1357</v>
      </c>
      <c r="B104" s="15" t="str">
        <f>VLOOKUP(A104&amp;E104,Ceník!$A$2:$G$1296,3,FALSE)</f>
        <v>Zasklívací profil pro nábytková dvířka - hliník</v>
      </c>
      <c r="C104" s="23">
        <v>3</v>
      </c>
      <c r="D104" s="57" t="s">
        <v>6</v>
      </c>
      <c r="E104" s="39">
        <f>C104</f>
        <v>3</v>
      </c>
      <c r="F104" s="57" t="s">
        <v>6</v>
      </c>
      <c r="G104" s="68">
        <f>VLOOKUP(A104&amp;E104,Ceník!$A$2:$G$1296,7,FALSE)</f>
        <v>78</v>
      </c>
      <c r="H104" s="68">
        <f t="shared" si="15"/>
        <v>94.38</v>
      </c>
    </row>
    <row r="105" spans="1:8" ht="17.399999999999999" x14ac:dyDescent="0.3">
      <c r="A105" s="33" t="s">
        <v>1357</v>
      </c>
      <c r="B105" s="15" t="str">
        <f>VLOOKUP(A105&amp;E105,Ceník!$A$2:$G$1296,3,FALSE)</f>
        <v>Zasklívací profil pro nábytková dvířka - hliník</v>
      </c>
      <c r="C105" s="23">
        <v>3</v>
      </c>
      <c r="D105" s="57" t="s">
        <v>6</v>
      </c>
      <c r="E105" s="39">
        <v>225</v>
      </c>
      <c r="F105" s="57" t="s">
        <v>6</v>
      </c>
      <c r="G105" s="68">
        <f>VLOOKUP(A105&amp;E105,Ceník!$A$2:$G$1296,7,FALSE)</f>
        <v>75</v>
      </c>
      <c r="H105" s="68">
        <f t="shared" si="15"/>
        <v>90.75</v>
      </c>
    </row>
    <row r="106" spans="1:8" ht="17.399999999999999" x14ac:dyDescent="0.3">
      <c r="A106" s="33" t="s">
        <v>1359</v>
      </c>
      <c r="B106" s="15" t="str">
        <f>VLOOKUP(A106&amp;E106,Ceník!$A$2:$G$1296,3,FALSE)</f>
        <v>spojovací roh - hliník</v>
      </c>
      <c r="C106" s="23">
        <v>1</v>
      </c>
      <c r="D106" s="57" t="s">
        <v>35</v>
      </c>
      <c r="E106" s="39">
        <f t="shared" ref="E106" si="17">C106</f>
        <v>1</v>
      </c>
      <c r="F106" s="57" t="s">
        <v>35</v>
      </c>
      <c r="G106" s="68">
        <f>VLOOKUP(A106&amp;E106,Ceník!$A$2:$G$1296,7,FALSE)</f>
        <v>17</v>
      </c>
      <c r="H106" s="68">
        <f t="shared" si="15"/>
        <v>20.57</v>
      </c>
    </row>
    <row r="107" spans="1:8" ht="17.399999999999999" x14ac:dyDescent="0.3">
      <c r="A107" s="33" t="s">
        <v>1368</v>
      </c>
      <c r="B107" s="15" t="str">
        <f>VLOOKUP(A107&amp;E107,Ceník!$A$2:$G$1296,3,FALSE)</f>
        <v>Zasklívací profil - bílá - délka 2m</v>
      </c>
      <c r="C107" s="23">
        <v>2</v>
      </c>
      <c r="D107" s="57" t="s">
        <v>6</v>
      </c>
      <c r="E107" s="39">
        <f t="shared" ref="E107:E110" si="18">C107</f>
        <v>2</v>
      </c>
      <c r="F107" s="57" t="s">
        <v>6</v>
      </c>
      <c r="G107" s="68">
        <f>VLOOKUP(A107&amp;E107,Ceník!$A$2:$G$1296,7,FALSE)</f>
        <v>50</v>
      </c>
      <c r="H107" s="68">
        <f t="shared" si="15"/>
        <v>60.5</v>
      </c>
    </row>
    <row r="108" spans="1:8" ht="17.399999999999999" x14ac:dyDescent="0.3">
      <c r="A108" s="33" t="s">
        <v>1370</v>
      </c>
      <c r="B108" s="15" t="str">
        <f>VLOOKUP(A108&amp;E108,Ceník!$A$2:$G$1296,3,FALSE)</f>
        <v>Zasklívací profil - hliník - délka 2m</v>
      </c>
      <c r="C108" s="23">
        <v>2</v>
      </c>
      <c r="D108" s="57" t="s">
        <v>6</v>
      </c>
      <c r="E108" s="39">
        <f t="shared" si="18"/>
        <v>2</v>
      </c>
      <c r="F108" s="57" t="s">
        <v>6</v>
      </c>
      <c r="G108" s="68">
        <f>VLOOKUP(A108&amp;E108,Ceník!$A$2:$G$1296,7,FALSE)</f>
        <v>60</v>
      </c>
      <c r="H108" s="68">
        <f t="shared" si="15"/>
        <v>72.599999999999994</v>
      </c>
    </row>
    <row r="109" spans="1:8" ht="17.399999999999999" x14ac:dyDescent="0.3">
      <c r="A109" s="33" t="s">
        <v>1372</v>
      </c>
      <c r="B109" s="15" t="str">
        <f>VLOOKUP(A109&amp;E109,Ceník!$A$2:$G$1296,3,FALSE)</f>
        <v>Zasklívací profil - nerez - délka 2m</v>
      </c>
      <c r="C109" s="23">
        <v>2</v>
      </c>
      <c r="D109" s="57" t="s">
        <v>6</v>
      </c>
      <c r="E109" s="39">
        <f t="shared" si="18"/>
        <v>2</v>
      </c>
      <c r="F109" s="57" t="s">
        <v>6</v>
      </c>
      <c r="G109" s="68">
        <f>VLOOKUP(A109&amp;E109,Ceník!$A$2:$G$1296,7,FALSE)</f>
        <v>60</v>
      </c>
      <c r="H109" s="68">
        <f t="shared" si="15"/>
        <v>72.599999999999994</v>
      </c>
    </row>
    <row r="110" spans="1:8" ht="18" thickBot="1" x14ac:dyDescent="0.35">
      <c r="A110" s="35" t="s">
        <v>1374</v>
      </c>
      <c r="B110" s="36" t="str">
        <f>VLOOKUP(A110&amp;E110,Ceník!$A$2:$G$1296,3,FALSE)</f>
        <v>Zasklívací profil - středová část/ bílá/ 2m</v>
      </c>
      <c r="C110" s="37">
        <v>2</v>
      </c>
      <c r="D110" s="58" t="s">
        <v>6</v>
      </c>
      <c r="E110" s="40">
        <f t="shared" si="18"/>
        <v>2</v>
      </c>
      <c r="F110" s="58" t="s">
        <v>6</v>
      </c>
      <c r="G110" s="80">
        <f>VLOOKUP(A110&amp;E110,Ceník!$A$2:$G$1296,7,FALSE)</f>
        <v>40</v>
      </c>
      <c r="H110" s="80">
        <f t="shared" si="15"/>
        <v>48.4</v>
      </c>
    </row>
    <row r="111" spans="1:8" ht="17.399999999999999" x14ac:dyDescent="0.3">
      <c r="A111" s="148"/>
      <c r="B111" s="148"/>
      <c r="C111" s="149"/>
      <c r="D111" s="150"/>
      <c r="E111" s="151"/>
      <c r="F111" s="150"/>
      <c r="G111" s="121"/>
    </row>
    <row r="112" spans="1:8" ht="51.6" x14ac:dyDescent="0.3">
      <c r="A112" s="187" t="s">
        <v>3069</v>
      </c>
      <c r="B112" s="187"/>
      <c r="C112" s="187"/>
      <c r="D112" s="187"/>
      <c r="E112" s="187"/>
      <c r="F112" s="187"/>
      <c r="G112" s="187"/>
      <c r="H112" s="187"/>
    </row>
    <row r="113" spans="1:8" ht="17.399999999999999" x14ac:dyDescent="0.3">
      <c r="A113" s="13"/>
      <c r="B113" s="13"/>
      <c r="C113" s="20"/>
      <c r="D113" s="5"/>
      <c r="E113" s="22"/>
      <c r="F113" s="188" t="s">
        <v>3325</v>
      </c>
      <c r="G113" s="188"/>
      <c r="H113" s="188"/>
    </row>
    <row r="114" spans="1:8" ht="18" thickBot="1" x14ac:dyDescent="0.35">
      <c r="A114" s="13"/>
      <c r="B114" s="13"/>
      <c r="C114" s="20"/>
      <c r="D114" s="5"/>
      <c r="E114" s="22"/>
      <c r="F114" s="5"/>
      <c r="G114" s="14"/>
    </row>
    <row r="115" spans="1:8" ht="14.4" customHeight="1" x14ac:dyDescent="0.3">
      <c r="A115" s="190" t="s">
        <v>1</v>
      </c>
      <c r="B115" s="191" t="s">
        <v>2</v>
      </c>
      <c r="C115" s="192" t="s">
        <v>1548</v>
      </c>
      <c r="D115" s="193"/>
      <c r="E115" s="194" t="s">
        <v>1549</v>
      </c>
      <c r="F115" s="195"/>
      <c r="G115" s="189" t="s">
        <v>3321</v>
      </c>
      <c r="H115" s="172" t="s">
        <v>3322</v>
      </c>
    </row>
    <row r="116" spans="1:8" ht="23.4" customHeight="1" thickBot="1" x14ac:dyDescent="0.35">
      <c r="A116" s="175"/>
      <c r="B116" s="177"/>
      <c r="C116" s="180"/>
      <c r="D116" s="181"/>
      <c r="E116" s="184"/>
      <c r="F116" s="185"/>
      <c r="G116" s="173"/>
      <c r="H116" s="173"/>
    </row>
    <row r="117" spans="1:8" ht="17.399999999999999" x14ac:dyDescent="0.3">
      <c r="A117" s="50" t="s">
        <v>457</v>
      </c>
      <c r="B117" s="51" t="str">
        <f>VLOOKUP(A117&amp;E117,Ceník!$A$2:$G$1296,3,FALSE)</f>
        <v>DOPRODEJ pojezdový profil - bílý</v>
      </c>
      <c r="C117" s="52">
        <v>2</v>
      </c>
      <c r="D117" s="60" t="s">
        <v>6</v>
      </c>
      <c r="E117" s="59">
        <f>C117</f>
        <v>2</v>
      </c>
      <c r="F117" s="60" t="s">
        <v>6</v>
      </c>
      <c r="G117" s="70">
        <f>VLOOKUP(A117&amp;E117,Ceník!$A$2:$G$1296,7,FALSE)</f>
        <v>12</v>
      </c>
      <c r="H117" s="70">
        <f>SUM(G117)*1.21</f>
        <v>14.52</v>
      </c>
    </row>
    <row r="118" spans="1:8" ht="17.399999999999999" x14ac:dyDescent="0.3">
      <c r="A118" s="33" t="s">
        <v>1360</v>
      </c>
      <c r="B118" s="15" t="str">
        <f>VLOOKUP(A118&amp;E118,Ceník!$A$2:$G$1296,3,FALSE)</f>
        <v>DOPRODEJ Zasklívací profil - hliník</v>
      </c>
      <c r="C118" s="23">
        <v>3</v>
      </c>
      <c r="D118" s="57" t="s">
        <v>6</v>
      </c>
      <c r="E118" s="39">
        <f t="shared" ref="E118:E119" si="19">C118</f>
        <v>3</v>
      </c>
      <c r="F118" s="57" t="s">
        <v>6</v>
      </c>
      <c r="G118" s="68">
        <f>VLOOKUP(A118&amp;E118,Ceník!$A$2:$G$1296,7,FALSE)</f>
        <v>60</v>
      </c>
      <c r="H118" s="118">
        <f t="shared" ref="H118:H119" si="20">SUM(G118)*1.21</f>
        <v>72.599999999999994</v>
      </c>
    </row>
    <row r="119" spans="1:8" ht="18" thickBot="1" x14ac:dyDescent="0.35">
      <c r="A119" s="35" t="s">
        <v>1364</v>
      </c>
      <c r="B119" s="36" t="str">
        <f>VLOOKUP(A119&amp;E119,Ceník!$A$2:$G$1296,3,FALSE)</f>
        <v>DOPRODEJ spojovací rohy - hliník</v>
      </c>
      <c r="C119" s="37">
        <v>1</v>
      </c>
      <c r="D119" s="58" t="s">
        <v>1344</v>
      </c>
      <c r="E119" s="40">
        <f t="shared" si="19"/>
        <v>1</v>
      </c>
      <c r="F119" s="58" t="s">
        <v>1344</v>
      </c>
      <c r="G119" s="80">
        <f>VLOOKUP(A119&amp;E119,Ceník!$A$2:$G$1296,7,FALSE)</f>
        <v>12</v>
      </c>
      <c r="H119" s="144">
        <f t="shared" si="20"/>
        <v>14.52</v>
      </c>
    </row>
    <row r="120" spans="1:8" ht="17.399999999999999" x14ac:dyDescent="0.3">
      <c r="A120" s="24"/>
      <c r="B120" s="24"/>
      <c r="C120" s="26"/>
      <c r="D120" s="27"/>
      <c r="E120" s="31"/>
      <c r="F120" s="27"/>
      <c r="G120" s="25"/>
    </row>
    <row r="121" spans="1:8" ht="17.399999999999999" x14ac:dyDescent="0.3">
      <c r="A121" s="6"/>
      <c r="B121" s="6"/>
      <c r="C121" s="9"/>
      <c r="D121" s="4"/>
      <c r="E121" s="16"/>
      <c r="F121" s="4"/>
      <c r="G121" s="7"/>
    </row>
    <row r="122" spans="1:8" ht="17.399999999999999" x14ac:dyDescent="0.3">
      <c r="A122" s="6"/>
      <c r="B122" s="6"/>
      <c r="C122" s="9"/>
      <c r="D122" s="4"/>
      <c r="E122" s="16"/>
      <c r="F122" s="4"/>
      <c r="G122" s="7"/>
    </row>
    <row r="123" spans="1:8" ht="17.399999999999999" x14ac:dyDescent="0.3">
      <c r="A123" s="6"/>
      <c r="B123" s="6"/>
      <c r="C123" s="9"/>
      <c r="D123" s="4"/>
      <c r="E123" s="16"/>
      <c r="F123" s="4"/>
      <c r="G123" s="7"/>
    </row>
    <row r="124" spans="1:8" ht="17.399999999999999" x14ac:dyDescent="0.3">
      <c r="A124" s="6"/>
      <c r="B124" s="6"/>
      <c r="C124" s="9"/>
      <c r="D124" s="4"/>
      <c r="E124" s="16"/>
      <c r="F124" s="4"/>
      <c r="G124" s="7"/>
    </row>
    <row r="125" spans="1:8" ht="17.399999999999999" x14ac:dyDescent="0.3">
      <c r="A125" s="6"/>
      <c r="B125" s="6"/>
      <c r="C125" s="9"/>
      <c r="D125" s="4"/>
      <c r="E125" s="16"/>
      <c r="F125" s="4"/>
      <c r="G125" s="7"/>
    </row>
    <row r="126" spans="1:8" ht="17.399999999999999" x14ac:dyDescent="0.3">
      <c r="A126" s="6"/>
      <c r="B126" s="6"/>
      <c r="C126" s="9"/>
      <c r="D126" s="4"/>
      <c r="E126" s="16"/>
      <c r="F126" s="4"/>
      <c r="G126" s="7"/>
    </row>
    <row r="127" spans="1:8" ht="17.399999999999999" x14ac:dyDescent="0.3">
      <c r="A127" s="6"/>
      <c r="B127" s="6"/>
      <c r="C127" s="9"/>
      <c r="D127" s="4"/>
      <c r="E127" s="16"/>
      <c r="F127" s="4"/>
      <c r="G127" s="7"/>
    </row>
    <row r="128" spans="1:8" ht="17.399999999999999" x14ac:dyDescent="0.3">
      <c r="A128" s="6"/>
      <c r="B128" s="6"/>
      <c r="C128" s="9"/>
      <c r="D128" s="4"/>
      <c r="E128" s="16"/>
      <c r="F128" s="4"/>
      <c r="G128" s="7"/>
    </row>
    <row r="129" spans="1:7" ht="17.399999999999999" x14ac:dyDescent="0.3">
      <c r="A129" s="6"/>
      <c r="B129" s="6"/>
      <c r="C129" s="9"/>
      <c r="D129" s="4"/>
      <c r="E129" s="16"/>
      <c r="F129" s="4"/>
      <c r="G129" s="7"/>
    </row>
    <row r="130" spans="1:7" ht="17.399999999999999" x14ac:dyDescent="0.3">
      <c r="A130" s="6"/>
      <c r="B130" s="6"/>
      <c r="C130" s="9"/>
      <c r="D130" s="4"/>
      <c r="E130" s="16"/>
      <c r="F130" s="4"/>
      <c r="G130" s="7"/>
    </row>
    <row r="131" spans="1:7" ht="17.399999999999999" x14ac:dyDescent="0.3">
      <c r="A131" s="6"/>
      <c r="B131" s="6"/>
      <c r="C131" s="9"/>
      <c r="D131" s="4"/>
      <c r="E131" s="16"/>
      <c r="F131" s="4"/>
      <c r="G131" s="7"/>
    </row>
    <row r="132" spans="1:7" ht="17.399999999999999" x14ac:dyDescent="0.3">
      <c r="A132" s="6"/>
      <c r="B132" s="6"/>
      <c r="C132" s="9"/>
      <c r="D132" s="4"/>
      <c r="E132" s="16"/>
      <c r="F132" s="4"/>
      <c r="G132" s="7"/>
    </row>
    <row r="133" spans="1:7" ht="17.399999999999999" x14ac:dyDescent="0.3">
      <c r="A133" s="6"/>
      <c r="B133" s="6"/>
      <c r="C133" s="9"/>
      <c r="D133" s="4"/>
      <c r="E133" s="16"/>
      <c r="F133" s="4"/>
      <c r="G133" s="7"/>
    </row>
    <row r="134" spans="1:7" ht="17.399999999999999" x14ac:dyDescent="0.3">
      <c r="A134" s="6"/>
      <c r="B134" s="6"/>
      <c r="C134" s="9"/>
      <c r="D134" s="4"/>
      <c r="E134" s="16"/>
      <c r="F134" s="4"/>
      <c r="G134" s="7"/>
    </row>
    <row r="135" spans="1:7" ht="17.399999999999999" x14ac:dyDescent="0.3">
      <c r="A135" s="6"/>
      <c r="B135" s="6"/>
      <c r="C135" s="9"/>
      <c r="D135" s="4"/>
      <c r="E135" s="16"/>
      <c r="F135" s="4"/>
      <c r="G135" s="7"/>
    </row>
    <row r="136" spans="1:7" ht="17.399999999999999" x14ac:dyDescent="0.3">
      <c r="A136" s="6"/>
      <c r="B136" s="6"/>
      <c r="C136" s="9"/>
      <c r="D136" s="4"/>
      <c r="E136" s="16"/>
      <c r="F136" s="4"/>
      <c r="G136" s="7"/>
    </row>
    <row r="137" spans="1:7" ht="17.399999999999999" x14ac:dyDescent="0.3">
      <c r="A137" s="6"/>
      <c r="B137" s="6"/>
      <c r="C137" s="9"/>
      <c r="D137" s="4"/>
      <c r="E137" s="16"/>
      <c r="F137" s="4"/>
      <c r="G137" s="7"/>
    </row>
    <row r="138" spans="1:7" ht="17.399999999999999" x14ac:dyDescent="0.3">
      <c r="A138" s="6"/>
      <c r="B138" s="6"/>
      <c r="C138" s="9"/>
      <c r="D138" s="4"/>
      <c r="E138" s="16"/>
      <c r="F138" s="4"/>
      <c r="G138" s="7"/>
    </row>
    <row r="139" spans="1:7" ht="17.399999999999999" x14ac:dyDescent="0.3">
      <c r="A139" s="6"/>
      <c r="B139" s="6"/>
      <c r="C139" s="9"/>
      <c r="D139" s="4"/>
      <c r="E139" s="16"/>
      <c r="F139" s="4"/>
      <c r="G139" s="7"/>
    </row>
    <row r="140" spans="1:7" ht="17.399999999999999" x14ac:dyDescent="0.3">
      <c r="A140" s="6"/>
      <c r="B140" s="6"/>
      <c r="C140" s="9"/>
      <c r="D140" s="4"/>
      <c r="E140" s="16"/>
      <c r="F140" s="4"/>
      <c r="G140" s="7"/>
    </row>
    <row r="141" spans="1:7" ht="17.399999999999999" x14ac:dyDescent="0.3">
      <c r="A141" s="6"/>
      <c r="B141" s="6"/>
      <c r="C141" s="9"/>
      <c r="D141" s="4"/>
      <c r="E141" s="16"/>
      <c r="F141" s="4"/>
      <c r="G141" s="7"/>
    </row>
    <row r="142" spans="1:7" ht="17.399999999999999" x14ac:dyDescent="0.3">
      <c r="A142" s="6"/>
      <c r="B142" s="6"/>
      <c r="C142" s="9"/>
      <c r="D142" s="4"/>
      <c r="E142" s="16"/>
      <c r="F142" s="4"/>
      <c r="G142" s="7"/>
    </row>
    <row r="143" spans="1:7" ht="17.399999999999999" x14ac:dyDescent="0.3">
      <c r="A143" s="6"/>
      <c r="B143" s="6"/>
      <c r="C143" s="9"/>
      <c r="D143" s="4"/>
      <c r="E143" s="16"/>
      <c r="F143" s="4"/>
      <c r="G143" s="7"/>
    </row>
    <row r="144" spans="1:7" ht="17.399999999999999" x14ac:dyDescent="0.3">
      <c r="A144" s="6"/>
      <c r="B144" s="6"/>
      <c r="C144" s="9"/>
      <c r="D144" s="4"/>
      <c r="E144" s="16"/>
      <c r="F144" s="4"/>
      <c r="G144" s="7"/>
    </row>
    <row r="145" spans="1:7" ht="17.399999999999999" x14ac:dyDescent="0.3">
      <c r="A145" s="6"/>
      <c r="B145" s="6"/>
      <c r="C145" s="9"/>
      <c r="D145" s="4"/>
      <c r="E145" s="16"/>
      <c r="F145" s="4"/>
      <c r="G145" s="7"/>
    </row>
    <row r="146" spans="1:7" ht="17.399999999999999" x14ac:dyDescent="0.3">
      <c r="A146" s="6"/>
      <c r="B146" s="6"/>
      <c r="C146" s="9"/>
      <c r="D146" s="4"/>
      <c r="E146" s="16"/>
      <c r="F146" s="4"/>
      <c r="G146" s="7"/>
    </row>
    <row r="147" spans="1:7" ht="17.399999999999999" x14ac:dyDescent="0.3">
      <c r="A147" s="6"/>
      <c r="B147" s="6"/>
      <c r="C147" s="9"/>
      <c r="D147" s="4"/>
      <c r="E147" s="16"/>
      <c r="F147" s="4"/>
      <c r="G147" s="7"/>
    </row>
    <row r="148" spans="1:7" ht="17.399999999999999" x14ac:dyDescent="0.3">
      <c r="A148" s="6"/>
      <c r="B148" s="6"/>
      <c r="C148" s="9"/>
      <c r="D148" s="4"/>
      <c r="E148" s="16"/>
      <c r="F148" s="4"/>
      <c r="G148" s="7"/>
    </row>
    <row r="149" spans="1:7" ht="17.399999999999999" x14ac:dyDescent="0.3">
      <c r="A149" s="6"/>
      <c r="B149" s="6"/>
      <c r="C149" s="9"/>
      <c r="D149" s="4"/>
      <c r="E149" s="16"/>
      <c r="F149" s="4"/>
      <c r="G149" s="7"/>
    </row>
    <row r="150" spans="1:7" ht="17.399999999999999" x14ac:dyDescent="0.3">
      <c r="A150" s="6"/>
      <c r="B150" s="6"/>
      <c r="C150" s="9"/>
      <c r="D150" s="4"/>
      <c r="E150" s="16"/>
      <c r="F150" s="4"/>
      <c r="G150" s="7"/>
    </row>
    <row r="151" spans="1:7" ht="17.399999999999999" x14ac:dyDescent="0.3">
      <c r="A151" s="6"/>
      <c r="B151" s="6"/>
      <c r="C151" s="9"/>
      <c r="D151" s="4"/>
      <c r="E151" s="16"/>
      <c r="F151" s="4"/>
      <c r="G151" s="7"/>
    </row>
    <row r="152" spans="1:7" ht="17.399999999999999" x14ac:dyDescent="0.3">
      <c r="A152" s="6"/>
      <c r="B152" s="6"/>
      <c r="C152" s="9"/>
      <c r="D152" s="4"/>
      <c r="E152" s="16"/>
      <c r="F152" s="4"/>
      <c r="G152" s="7"/>
    </row>
    <row r="153" spans="1:7" ht="17.399999999999999" x14ac:dyDescent="0.3">
      <c r="A153" s="6"/>
      <c r="B153" s="6"/>
      <c r="C153" s="9"/>
      <c r="D153" s="4"/>
      <c r="E153" s="16"/>
      <c r="F153" s="4"/>
      <c r="G153" s="7"/>
    </row>
    <row r="154" spans="1:7" ht="17.399999999999999" x14ac:dyDescent="0.3">
      <c r="A154" s="6"/>
      <c r="B154" s="6"/>
      <c r="C154" s="9"/>
      <c r="D154" s="4"/>
      <c r="E154" s="16"/>
      <c r="F154" s="4"/>
      <c r="G154" s="7"/>
    </row>
    <row r="155" spans="1:7" ht="17.399999999999999" x14ac:dyDescent="0.3">
      <c r="A155" s="6"/>
      <c r="B155" s="6"/>
      <c r="C155" s="9"/>
      <c r="D155" s="4"/>
      <c r="E155" s="16"/>
      <c r="F155" s="4"/>
      <c r="G155" s="7"/>
    </row>
    <row r="156" spans="1:7" ht="17.399999999999999" x14ac:dyDescent="0.3">
      <c r="A156" s="6"/>
      <c r="B156" s="6"/>
      <c r="C156" s="9"/>
      <c r="D156" s="4"/>
      <c r="E156" s="16"/>
      <c r="F156" s="4"/>
      <c r="G156" s="7"/>
    </row>
    <row r="157" spans="1:7" ht="17.399999999999999" x14ac:dyDescent="0.3">
      <c r="A157" s="6"/>
      <c r="B157" s="6"/>
      <c r="C157" s="9"/>
      <c r="D157" s="4"/>
      <c r="E157" s="16"/>
      <c r="F157" s="4"/>
      <c r="G157" s="7"/>
    </row>
    <row r="158" spans="1:7" ht="17.399999999999999" x14ac:dyDescent="0.3">
      <c r="A158" s="6"/>
      <c r="B158" s="6"/>
      <c r="C158" s="9"/>
      <c r="D158" s="4"/>
      <c r="E158" s="16"/>
      <c r="F158" s="4"/>
      <c r="G158" s="7"/>
    </row>
    <row r="159" spans="1:7" ht="17.399999999999999" x14ac:dyDescent="0.3">
      <c r="A159" s="6"/>
      <c r="B159" s="6"/>
      <c r="C159" s="9"/>
      <c r="D159" s="4"/>
      <c r="E159" s="16"/>
      <c r="F159" s="4"/>
      <c r="G159" s="7"/>
    </row>
    <row r="160" spans="1:7" ht="17.399999999999999" x14ac:dyDescent="0.3">
      <c r="A160" s="6"/>
      <c r="B160" s="6"/>
      <c r="C160" s="9"/>
      <c r="D160" s="4"/>
      <c r="E160" s="16"/>
      <c r="F160" s="4"/>
      <c r="G160" s="7"/>
    </row>
    <row r="161" spans="1:7" ht="17.399999999999999" x14ac:dyDescent="0.3">
      <c r="A161" s="6"/>
      <c r="B161" s="6"/>
      <c r="C161" s="9"/>
      <c r="D161" s="4"/>
      <c r="E161" s="16"/>
      <c r="F161" s="4"/>
      <c r="G161" s="7"/>
    </row>
    <row r="162" spans="1:7" ht="17.399999999999999" x14ac:dyDescent="0.3">
      <c r="A162" s="6"/>
      <c r="B162" s="6"/>
      <c r="C162" s="9"/>
      <c r="D162" s="4"/>
      <c r="E162" s="16"/>
      <c r="F162" s="4"/>
      <c r="G162" s="7"/>
    </row>
    <row r="163" spans="1:7" ht="17.399999999999999" x14ac:dyDescent="0.3">
      <c r="A163" s="6"/>
      <c r="B163" s="6"/>
      <c r="C163" s="9"/>
      <c r="D163" s="4"/>
      <c r="E163" s="16"/>
      <c r="F163" s="4"/>
      <c r="G163" s="7"/>
    </row>
    <row r="164" spans="1:7" ht="17.399999999999999" x14ac:dyDescent="0.3">
      <c r="A164" s="6"/>
      <c r="B164" s="6"/>
      <c r="C164" s="9"/>
      <c r="D164" s="4"/>
      <c r="E164" s="16"/>
      <c r="F164" s="4"/>
      <c r="G164" s="7"/>
    </row>
    <row r="165" spans="1:7" ht="17.399999999999999" x14ac:dyDescent="0.3">
      <c r="A165" s="6"/>
      <c r="B165" s="6"/>
      <c r="C165" s="9"/>
      <c r="D165" s="4"/>
      <c r="E165" s="16"/>
      <c r="F165" s="4"/>
      <c r="G165" s="7"/>
    </row>
    <row r="166" spans="1:7" ht="17.399999999999999" x14ac:dyDescent="0.3">
      <c r="A166" s="6"/>
      <c r="B166" s="6"/>
      <c r="C166" s="9"/>
      <c r="D166" s="4"/>
      <c r="E166" s="16"/>
      <c r="F166" s="4"/>
      <c r="G166" s="7"/>
    </row>
    <row r="167" spans="1:7" ht="17.399999999999999" x14ac:dyDescent="0.3">
      <c r="A167" s="6"/>
      <c r="B167" s="6"/>
      <c r="C167" s="9"/>
      <c r="D167" s="4"/>
      <c r="E167" s="16"/>
      <c r="F167" s="4"/>
      <c r="G167" s="7"/>
    </row>
    <row r="168" spans="1:7" ht="17.399999999999999" x14ac:dyDescent="0.3">
      <c r="A168" s="6"/>
      <c r="B168" s="6"/>
      <c r="C168" s="9"/>
      <c r="D168" s="4"/>
      <c r="E168" s="16"/>
      <c r="F168" s="4"/>
      <c r="G168" s="7"/>
    </row>
    <row r="169" spans="1:7" ht="17.399999999999999" x14ac:dyDescent="0.3">
      <c r="A169" s="6"/>
      <c r="B169" s="6"/>
      <c r="C169" s="9"/>
      <c r="D169" s="4"/>
      <c r="E169" s="16"/>
      <c r="F169" s="4"/>
      <c r="G169" s="7"/>
    </row>
    <row r="170" spans="1:7" ht="17.399999999999999" x14ac:dyDescent="0.3">
      <c r="A170" s="6"/>
      <c r="B170" s="6"/>
      <c r="C170" s="9"/>
      <c r="D170" s="4"/>
      <c r="E170" s="16"/>
      <c r="F170" s="4"/>
      <c r="G170" s="7"/>
    </row>
    <row r="171" spans="1:7" ht="17.399999999999999" x14ac:dyDescent="0.3">
      <c r="A171" s="6"/>
      <c r="B171" s="6"/>
      <c r="C171" s="9"/>
      <c r="D171" s="4"/>
      <c r="E171" s="16"/>
      <c r="F171" s="4"/>
      <c r="G171" s="7"/>
    </row>
    <row r="172" spans="1:7" ht="17.399999999999999" x14ac:dyDescent="0.3">
      <c r="A172" s="6"/>
      <c r="B172" s="6"/>
      <c r="C172" s="9"/>
      <c r="D172" s="4"/>
      <c r="E172" s="16"/>
      <c r="F172" s="4"/>
      <c r="G172" s="7"/>
    </row>
    <row r="173" spans="1:7" ht="17.399999999999999" x14ac:dyDescent="0.3">
      <c r="A173" s="6"/>
      <c r="B173" s="6"/>
      <c r="C173" s="9"/>
      <c r="D173" s="4"/>
      <c r="E173" s="16"/>
      <c r="F173" s="4"/>
      <c r="G173" s="7"/>
    </row>
    <row r="174" spans="1:7" ht="17.399999999999999" x14ac:dyDescent="0.3">
      <c r="A174" s="6"/>
      <c r="B174" s="6"/>
      <c r="C174" s="9"/>
      <c r="D174" s="4"/>
      <c r="E174" s="16"/>
      <c r="F174" s="4"/>
      <c r="G174" s="7"/>
    </row>
    <row r="175" spans="1:7" ht="17.399999999999999" x14ac:dyDescent="0.3">
      <c r="A175" s="6"/>
      <c r="B175" s="6"/>
      <c r="C175" s="9"/>
      <c r="D175" s="4"/>
      <c r="E175" s="16"/>
      <c r="F175" s="4"/>
      <c r="G175" s="7"/>
    </row>
    <row r="176" spans="1:7" ht="17.399999999999999" x14ac:dyDescent="0.3">
      <c r="A176" s="6"/>
      <c r="B176" s="6"/>
      <c r="C176" s="9"/>
      <c r="D176" s="4"/>
      <c r="E176" s="16"/>
      <c r="F176" s="4"/>
      <c r="G176" s="7"/>
    </row>
    <row r="177" spans="1:7" ht="17.399999999999999" x14ac:dyDescent="0.3">
      <c r="A177" s="6"/>
      <c r="B177" s="6"/>
      <c r="C177" s="9"/>
      <c r="D177" s="4"/>
      <c r="E177" s="16"/>
      <c r="F177" s="4"/>
      <c r="G177" s="7"/>
    </row>
    <row r="178" spans="1:7" ht="17.399999999999999" x14ac:dyDescent="0.3">
      <c r="A178" s="6"/>
      <c r="B178" s="6"/>
      <c r="C178" s="9"/>
      <c r="D178" s="4"/>
      <c r="E178" s="16"/>
      <c r="F178" s="4"/>
      <c r="G178" s="7"/>
    </row>
    <row r="179" spans="1:7" ht="17.399999999999999" x14ac:dyDescent="0.3">
      <c r="A179" s="6"/>
      <c r="B179" s="6"/>
      <c r="C179" s="9"/>
      <c r="D179" s="4"/>
      <c r="E179" s="16"/>
      <c r="F179" s="4"/>
      <c r="G179" s="7"/>
    </row>
    <row r="180" spans="1:7" ht="17.399999999999999" x14ac:dyDescent="0.3">
      <c r="A180" s="6"/>
      <c r="B180" s="6"/>
      <c r="C180" s="9"/>
      <c r="D180" s="4"/>
      <c r="E180" s="16"/>
      <c r="F180" s="4"/>
      <c r="G180" s="7"/>
    </row>
    <row r="181" spans="1:7" ht="17.399999999999999" x14ac:dyDescent="0.3">
      <c r="A181" s="6"/>
      <c r="B181" s="6"/>
      <c r="C181" s="9"/>
      <c r="D181" s="4"/>
      <c r="E181" s="16"/>
      <c r="F181" s="4"/>
      <c r="G181" s="7"/>
    </row>
    <row r="182" spans="1:7" ht="17.399999999999999" x14ac:dyDescent="0.3">
      <c r="A182" s="6"/>
      <c r="B182" s="6"/>
      <c r="C182" s="9"/>
      <c r="D182" s="4"/>
      <c r="E182" s="16"/>
      <c r="F182" s="4"/>
      <c r="G182" s="7"/>
    </row>
    <row r="183" spans="1:7" ht="17.399999999999999" x14ac:dyDescent="0.3">
      <c r="A183" s="6"/>
      <c r="B183" s="6"/>
      <c r="C183" s="9"/>
      <c r="D183" s="4"/>
      <c r="E183" s="16"/>
      <c r="F183" s="4"/>
      <c r="G183" s="7"/>
    </row>
    <row r="184" spans="1:7" ht="17.399999999999999" x14ac:dyDescent="0.3">
      <c r="A184" s="6"/>
      <c r="B184" s="6"/>
      <c r="C184" s="9"/>
      <c r="D184" s="4"/>
      <c r="E184" s="16"/>
      <c r="F184" s="4"/>
      <c r="G184" s="7"/>
    </row>
    <row r="185" spans="1:7" ht="17.399999999999999" x14ac:dyDescent="0.3">
      <c r="A185" s="6"/>
      <c r="B185" s="6"/>
      <c r="C185" s="9"/>
      <c r="D185" s="4"/>
      <c r="E185" s="16"/>
      <c r="F185" s="4"/>
      <c r="G185" s="7"/>
    </row>
    <row r="186" spans="1:7" ht="17.399999999999999" x14ac:dyDescent="0.3">
      <c r="A186" s="6"/>
      <c r="B186" s="6"/>
      <c r="C186" s="9"/>
      <c r="D186" s="4"/>
      <c r="E186" s="16"/>
      <c r="F186" s="4"/>
      <c r="G186" s="7"/>
    </row>
    <row r="187" spans="1:7" ht="17.399999999999999" x14ac:dyDescent="0.3">
      <c r="A187" s="6"/>
      <c r="B187" s="6"/>
      <c r="C187" s="9"/>
      <c r="D187" s="4"/>
      <c r="E187" s="16"/>
      <c r="F187" s="4"/>
      <c r="G187" s="7"/>
    </row>
    <row r="188" spans="1:7" ht="17.399999999999999" x14ac:dyDescent="0.3">
      <c r="A188" s="6"/>
      <c r="B188" s="6"/>
      <c r="C188" s="9"/>
      <c r="D188" s="4"/>
      <c r="E188" s="16"/>
      <c r="F188" s="4"/>
      <c r="G188" s="7"/>
    </row>
    <row r="189" spans="1:7" ht="17.399999999999999" x14ac:dyDescent="0.3">
      <c r="A189" s="6"/>
      <c r="B189" s="6"/>
      <c r="C189" s="9"/>
      <c r="D189" s="4"/>
      <c r="E189" s="16"/>
      <c r="F189" s="4"/>
      <c r="G189" s="7"/>
    </row>
    <row r="190" spans="1:7" ht="17.399999999999999" x14ac:dyDescent="0.3">
      <c r="A190" s="6"/>
      <c r="B190" s="6"/>
      <c r="C190" s="9"/>
      <c r="D190" s="4"/>
      <c r="E190" s="16"/>
      <c r="F190" s="4"/>
      <c r="G190" s="7"/>
    </row>
    <row r="191" spans="1:7" ht="17.399999999999999" x14ac:dyDescent="0.3">
      <c r="A191" s="6"/>
      <c r="B191" s="6"/>
      <c r="C191" s="9"/>
      <c r="D191" s="4"/>
      <c r="E191" s="16"/>
      <c r="F191" s="4"/>
      <c r="G191" s="7"/>
    </row>
    <row r="192" spans="1:7" ht="17.399999999999999" x14ac:dyDescent="0.3">
      <c r="A192" s="6"/>
      <c r="B192" s="6"/>
      <c r="C192" s="9"/>
      <c r="D192" s="4"/>
      <c r="E192" s="16"/>
      <c r="F192" s="4"/>
      <c r="G192" s="7"/>
    </row>
    <row r="193" spans="1:7" ht="17.399999999999999" x14ac:dyDescent="0.3">
      <c r="A193" s="6"/>
      <c r="B193" s="6"/>
      <c r="C193" s="9"/>
      <c r="D193" s="4"/>
      <c r="E193" s="16"/>
      <c r="F193" s="4"/>
      <c r="G193" s="7"/>
    </row>
    <row r="194" spans="1:7" ht="17.399999999999999" x14ac:dyDescent="0.3">
      <c r="A194" s="6"/>
      <c r="B194" s="6"/>
      <c r="C194" s="9"/>
      <c r="D194" s="4"/>
      <c r="E194" s="16"/>
      <c r="F194" s="4"/>
      <c r="G194" s="7"/>
    </row>
    <row r="195" spans="1:7" ht="17.399999999999999" x14ac:dyDescent="0.3">
      <c r="A195" s="6"/>
      <c r="B195" s="6"/>
      <c r="C195" s="9"/>
      <c r="D195" s="4"/>
      <c r="E195" s="16"/>
      <c r="F195" s="4"/>
      <c r="G195" s="7"/>
    </row>
    <row r="196" spans="1:7" ht="17.399999999999999" x14ac:dyDescent="0.3">
      <c r="A196" s="6"/>
      <c r="B196" s="6"/>
      <c r="C196" s="9"/>
      <c r="D196" s="4"/>
      <c r="E196" s="16"/>
      <c r="F196" s="4"/>
      <c r="G196" s="7"/>
    </row>
    <row r="197" spans="1:7" ht="17.399999999999999" x14ac:dyDescent="0.3">
      <c r="A197" s="6"/>
      <c r="B197" s="6"/>
      <c r="C197" s="9"/>
      <c r="D197" s="4"/>
      <c r="E197" s="16"/>
      <c r="F197" s="4"/>
      <c r="G197" s="7"/>
    </row>
    <row r="198" spans="1:7" ht="17.399999999999999" x14ac:dyDescent="0.3">
      <c r="A198" s="6"/>
      <c r="B198" s="6"/>
      <c r="C198" s="9"/>
      <c r="D198" s="4"/>
      <c r="E198" s="16"/>
      <c r="F198" s="4"/>
      <c r="G198" s="7"/>
    </row>
    <row r="199" spans="1:7" ht="17.399999999999999" x14ac:dyDescent="0.3">
      <c r="A199" s="6"/>
      <c r="B199" s="6"/>
      <c r="C199" s="9"/>
      <c r="D199" s="4"/>
      <c r="E199" s="16"/>
      <c r="F199" s="4"/>
      <c r="G199" s="7"/>
    </row>
    <row r="200" spans="1:7" ht="17.399999999999999" x14ac:dyDescent="0.3">
      <c r="A200" s="6"/>
      <c r="B200" s="6"/>
      <c r="C200" s="9"/>
      <c r="D200" s="4"/>
      <c r="E200" s="16"/>
      <c r="F200" s="4"/>
      <c r="G200" s="7"/>
    </row>
    <row r="201" spans="1:7" ht="17.399999999999999" x14ac:dyDescent="0.3">
      <c r="A201" s="6"/>
      <c r="B201" s="6"/>
      <c r="C201" s="9"/>
      <c r="D201" s="4"/>
      <c r="E201" s="16"/>
      <c r="F201" s="4"/>
      <c r="G201" s="7"/>
    </row>
    <row r="202" spans="1:7" ht="17.399999999999999" x14ac:dyDescent="0.3">
      <c r="A202" s="6"/>
      <c r="B202" s="6"/>
      <c r="C202" s="9"/>
      <c r="D202" s="4"/>
      <c r="E202" s="16"/>
      <c r="F202" s="4"/>
      <c r="G202" s="7"/>
    </row>
    <row r="203" spans="1:7" ht="17.399999999999999" x14ac:dyDescent="0.3">
      <c r="A203" s="6"/>
      <c r="B203" s="6"/>
      <c r="C203" s="9"/>
      <c r="D203" s="4"/>
      <c r="E203" s="16"/>
      <c r="F203" s="4"/>
      <c r="G203" s="7"/>
    </row>
    <row r="204" spans="1:7" ht="17.399999999999999" x14ac:dyDescent="0.3">
      <c r="A204" s="6"/>
      <c r="B204" s="6"/>
      <c r="C204" s="9"/>
      <c r="D204" s="4"/>
      <c r="E204" s="16"/>
      <c r="F204" s="4"/>
      <c r="G204" s="7"/>
    </row>
    <row r="205" spans="1:7" ht="17.399999999999999" x14ac:dyDescent="0.3">
      <c r="A205" s="6"/>
      <c r="B205" s="6"/>
      <c r="C205" s="9"/>
      <c r="D205" s="4"/>
      <c r="E205" s="16"/>
      <c r="F205" s="4"/>
      <c r="G205" s="7"/>
    </row>
    <row r="206" spans="1:7" ht="17.399999999999999" x14ac:dyDescent="0.3">
      <c r="A206" s="6"/>
      <c r="B206" s="6"/>
      <c r="C206" s="9"/>
      <c r="D206" s="4"/>
      <c r="E206" s="16"/>
      <c r="F206" s="4"/>
      <c r="G206" s="7"/>
    </row>
    <row r="207" spans="1:7" ht="17.399999999999999" x14ac:dyDescent="0.3">
      <c r="A207" s="6"/>
      <c r="B207" s="6"/>
      <c r="C207" s="9"/>
      <c r="D207" s="4"/>
      <c r="E207" s="16"/>
      <c r="F207" s="4"/>
      <c r="G207" s="7"/>
    </row>
    <row r="208" spans="1:7" ht="17.399999999999999" x14ac:dyDescent="0.3">
      <c r="A208" s="6"/>
      <c r="B208" s="6"/>
      <c r="C208" s="9"/>
      <c r="D208" s="4"/>
      <c r="E208" s="16"/>
      <c r="F208" s="4"/>
      <c r="G208" s="7"/>
    </row>
    <row r="209" spans="1:7" ht="17.399999999999999" x14ac:dyDescent="0.3">
      <c r="A209" s="6"/>
      <c r="B209" s="6"/>
      <c r="C209" s="9"/>
      <c r="D209" s="4"/>
      <c r="E209" s="16"/>
      <c r="F209" s="4"/>
      <c r="G209" s="7"/>
    </row>
    <row r="210" spans="1:7" ht="17.399999999999999" x14ac:dyDescent="0.3">
      <c r="A210" s="6"/>
      <c r="B210" s="6"/>
      <c r="C210" s="9"/>
      <c r="D210" s="4"/>
      <c r="E210" s="16"/>
      <c r="F210" s="4"/>
      <c r="G210" s="7"/>
    </row>
    <row r="211" spans="1:7" ht="17.399999999999999" x14ac:dyDescent="0.3">
      <c r="A211" s="6"/>
      <c r="B211" s="6"/>
      <c r="C211" s="9"/>
      <c r="D211" s="4"/>
      <c r="E211" s="16"/>
      <c r="F211" s="4"/>
      <c r="G211" s="7"/>
    </row>
    <row r="212" spans="1:7" ht="17.399999999999999" x14ac:dyDescent="0.3">
      <c r="A212" s="6"/>
      <c r="B212" s="6"/>
      <c r="C212" s="9"/>
      <c r="D212" s="4"/>
      <c r="E212" s="16"/>
      <c r="F212" s="4"/>
      <c r="G212" s="7"/>
    </row>
    <row r="213" spans="1:7" ht="17.399999999999999" x14ac:dyDescent="0.3">
      <c r="A213" s="6"/>
      <c r="B213" s="6"/>
      <c r="C213" s="9"/>
      <c r="D213" s="4"/>
      <c r="E213" s="16"/>
      <c r="F213" s="4"/>
      <c r="G213" s="7"/>
    </row>
    <row r="214" spans="1:7" ht="17.399999999999999" x14ac:dyDescent="0.3">
      <c r="A214" s="6"/>
      <c r="B214" s="6"/>
      <c r="C214" s="9"/>
      <c r="D214" s="4"/>
      <c r="E214" s="16"/>
      <c r="F214" s="4"/>
      <c r="G214" s="7"/>
    </row>
    <row r="215" spans="1:7" ht="17.399999999999999" x14ac:dyDescent="0.3">
      <c r="A215" s="6"/>
      <c r="B215" s="6"/>
      <c r="C215" s="9"/>
      <c r="D215" s="4"/>
      <c r="E215" s="16"/>
      <c r="F215" s="4"/>
      <c r="G215" s="7"/>
    </row>
    <row r="216" spans="1:7" ht="17.399999999999999" x14ac:dyDescent="0.3">
      <c r="A216" s="6"/>
      <c r="B216" s="6"/>
      <c r="C216" s="9"/>
      <c r="D216" s="4"/>
      <c r="E216" s="16"/>
      <c r="F216" s="4"/>
      <c r="G216" s="7"/>
    </row>
    <row r="217" spans="1:7" ht="17.399999999999999" x14ac:dyDescent="0.3">
      <c r="A217" s="6"/>
      <c r="B217" s="6"/>
      <c r="C217" s="9"/>
      <c r="D217" s="4"/>
      <c r="E217" s="16"/>
      <c r="F217" s="4"/>
      <c r="G217" s="7"/>
    </row>
    <row r="218" spans="1:7" ht="17.399999999999999" x14ac:dyDescent="0.3">
      <c r="A218" s="6"/>
      <c r="B218" s="6"/>
      <c r="C218" s="9"/>
      <c r="D218" s="4"/>
      <c r="E218" s="16"/>
      <c r="F218" s="4"/>
      <c r="G218" s="7"/>
    </row>
    <row r="219" spans="1:7" ht="17.399999999999999" x14ac:dyDescent="0.3">
      <c r="A219" s="6"/>
      <c r="B219" s="6"/>
      <c r="C219" s="9"/>
      <c r="D219" s="4"/>
      <c r="E219" s="16"/>
      <c r="F219" s="4"/>
      <c r="G219" s="7"/>
    </row>
    <row r="220" spans="1:7" ht="17.399999999999999" x14ac:dyDescent="0.3">
      <c r="A220" s="6"/>
      <c r="B220" s="6"/>
      <c r="C220" s="9"/>
      <c r="D220" s="4"/>
      <c r="E220" s="16"/>
      <c r="F220" s="4"/>
      <c r="G220" s="7"/>
    </row>
    <row r="221" spans="1:7" ht="17.399999999999999" x14ac:dyDescent="0.3">
      <c r="A221" s="6"/>
      <c r="B221" s="6"/>
      <c r="C221" s="9"/>
      <c r="D221" s="4"/>
      <c r="E221" s="16"/>
      <c r="F221" s="4"/>
      <c r="G221" s="7"/>
    </row>
    <row r="222" spans="1:7" ht="17.399999999999999" x14ac:dyDescent="0.3">
      <c r="A222" s="6"/>
      <c r="B222" s="6"/>
      <c r="C222" s="9"/>
      <c r="D222" s="4"/>
      <c r="E222" s="16"/>
      <c r="F222" s="4"/>
      <c r="G222" s="7"/>
    </row>
    <row r="223" spans="1:7" ht="17.399999999999999" x14ac:dyDescent="0.3">
      <c r="A223" s="6"/>
      <c r="B223" s="6"/>
      <c r="C223" s="9"/>
      <c r="D223" s="4"/>
      <c r="E223" s="16"/>
      <c r="F223" s="4"/>
      <c r="G223" s="7"/>
    </row>
    <row r="224" spans="1:7" ht="17.399999999999999" x14ac:dyDescent="0.3">
      <c r="A224" s="6"/>
      <c r="B224" s="6"/>
      <c r="C224" s="9"/>
      <c r="D224" s="4"/>
      <c r="E224" s="16"/>
      <c r="F224" s="4"/>
      <c r="G224" s="7"/>
    </row>
    <row r="225" spans="1:7" ht="17.399999999999999" x14ac:dyDescent="0.3">
      <c r="A225" s="6"/>
      <c r="B225" s="6"/>
      <c r="C225" s="9"/>
      <c r="D225" s="4"/>
      <c r="E225" s="16"/>
      <c r="F225" s="4"/>
      <c r="G225" s="7"/>
    </row>
    <row r="226" spans="1:7" ht="17.399999999999999" x14ac:dyDescent="0.3">
      <c r="A226" s="6"/>
      <c r="B226" s="6"/>
      <c r="C226" s="9"/>
      <c r="D226" s="4"/>
      <c r="E226" s="16"/>
      <c r="F226" s="4"/>
      <c r="G226" s="7"/>
    </row>
    <row r="227" spans="1:7" ht="17.399999999999999" x14ac:dyDescent="0.3">
      <c r="A227" s="6"/>
      <c r="B227" s="6"/>
      <c r="C227" s="9"/>
      <c r="D227" s="4"/>
      <c r="E227" s="16"/>
      <c r="F227" s="4"/>
      <c r="G227" s="7"/>
    </row>
    <row r="228" spans="1:7" ht="17.399999999999999" x14ac:dyDescent="0.3">
      <c r="A228" s="6"/>
      <c r="B228" s="6"/>
      <c r="C228" s="9"/>
      <c r="D228" s="4"/>
      <c r="E228" s="16"/>
      <c r="F228" s="4"/>
      <c r="G228" s="7"/>
    </row>
    <row r="229" spans="1:7" ht="17.399999999999999" x14ac:dyDescent="0.3">
      <c r="A229" s="6"/>
      <c r="B229" s="6"/>
      <c r="C229" s="9"/>
      <c r="D229" s="4"/>
      <c r="E229" s="16"/>
      <c r="F229" s="4"/>
      <c r="G229" s="7"/>
    </row>
    <row r="230" spans="1:7" ht="17.399999999999999" x14ac:dyDescent="0.3">
      <c r="A230" s="6"/>
      <c r="B230" s="6"/>
      <c r="C230" s="9"/>
      <c r="D230" s="4"/>
      <c r="E230" s="16"/>
      <c r="F230" s="4"/>
      <c r="G230" s="7"/>
    </row>
    <row r="231" spans="1:7" ht="17.399999999999999" x14ac:dyDescent="0.3">
      <c r="A231" s="6"/>
      <c r="B231" s="6"/>
      <c r="C231" s="9"/>
      <c r="D231" s="4"/>
      <c r="E231" s="16"/>
      <c r="F231" s="4"/>
      <c r="G231" s="7"/>
    </row>
    <row r="232" spans="1:7" ht="17.399999999999999" x14ac:dyDescent="0.3">
      <c r="A232" s="6"/>
      <c r="B232" s="6"/>
      <c r="C232" s="9"/>
      <c r="D232" s="4"/>
      <c r="E232" s="16"/>
      <c r="F232" s="4"/>
      <c r="G232" s="7"/>
    </row>
    <row r="233" spans="1:7" ht="17.399999999999999" x14ac:dyDescent="0.3">
      <c r="A233" s="6"/>
      <c r="B233" s="6"/>
      <c r="C233" s="9"/>
      <c r="D233" s="4"/>
      <c r="E233" s="16"/>
      <c r="F233" s="4"/>
      <c r="G233" s="7"/>
    </row>
    <row r="234" spans="1:7" ht="17.399999999999999" x14ac:dyDescent="0.3">
      <c r="A234" s="6"/>
      <c r="B234" s="6"/>
      <c r="C234" s="9"/>
      <c r="D234" s="4"/>
      <c r="E234" s="16"/>
      <c r="F234" s="4"/>
      <c r="G234" s="7"/>
    </row>
    <row r="235" spans="1:7" ht="17.399999999999999" x14ac:dyDescent="0.3">
      <c r="A235" s="6"/>
      <c r="B235" s="6"/>
      <c r="C235" s="9"/>
      <c r="D235" s="4"/>
      <c r="E235" s="16"/>
      <c r="F235" s="4"/>
      <c r="G235" s="7"/>
    </row>
    <row r="236" spans="1:7" ht="17.399999999999999" x14ac:dyDescent="0.3">
      <c r="A236" s="6"/>
      <c r="B236" s="6"/>
      <c r="C236" s="9"/>
      <c r="D236" s="4"/>
      <c r="E236" s="16"/>
      <c r="F236" s="4"/>
      <c r="G236" s="7"/>
    </row>
    <row r="237" spans="1:7" ht="17.399999999999999" x14ac:dyDescent="0.3">
      <c r="A237" s="6"/>
      <c r="B237" s="6"/>
      <c r="C237" s="9"/>
      <c r="D237" s="4"/>
      <c r="E237" s="16"/>
      <c r="F237" s="4"/>
      <c r="G237" s="7"/>
    </row>
    <row r="238" spans="1:7" ht="17.399999999999999" x14ac:dyDescent="0.3">
      <c r="A238" s="6"/>
      <c r="B238" s="6"/>
      <c r="C238" s="9"/>
      <c r="D238" s="4"/>
      <c r="E238" s="16"/>
      <c r="F238" s="4"/>
      <c r="G238" s="7"/>
    </row>
    <row r="239" spans="1:7" ht="17.399999999999999" x14ac:dyDescent="0.3">
      <c r="A239" s="6"/>
      <c r="B239" s="6"/>
      <c r="C239" s="9"/>
      <c r="D239" s="4"/>
      <c r="E239" s="16"/>
      <c r="F239" s="4"/>
      <c r="G239" s="7"/>
    </row>
    <row r="240" spans="1:7" ht="17.399999999999999" x14ac:dyDescent="0.3">
      <c r="A240" s="6"/>
      <c r="B240" s="6"/>
      <c r="C240" s="9"/>
      <c r="D240" s="4"/>
      <c r="E240" s="16"/>
      <c r="F240" s="4"/>
      <c r="G240" s="7"/>
    </row>
    <row r="241" spans="1:7" ht="17.399999999999999" x14ac:dyDescent="0.3">
      <c r="A241" s="6"/>
      <c r="B241" s="6"/>
      <c r="C241" s="9"/>
      <c r="D241" s="4"/>
      <c r="E241" s="16"/>
      <c r="F241" s="4"/>
      <c r="G241" s="7"/>
    </row>
    <row r="242" spans="1:7" ht="17.399999999999999" x14ac:dyDescent="0.3">
      <c r="A242" s="6"/>
      <c r="B242" s="6"/>
      <c r="C242" s="9"/>
      <c r="D242" s="4"/>
      <c r="E242" s="16"/>
      <c r="F242" s="4"/>
      <c r="G242" s="7"/>
    </row>
    <row r="243" spans="1:7" ht="17.399999999999999" x14ac:dyDescent="0.3">
      <c r="A243" s="6"/>
      <c r="B243" s="6"/>
      <c r="C243" s="9"/>
      <c r="D243" s="4"/>
      <c r="E243" s="16"/>
      <c r="F243" s="4"/>
      <c r="G243" s="7"/>
    </row>
    <row r="244" spans="1:7" ht="17.399999999999999" x14ac:dyDescent="0.3">
      <c r="A244" s="6"/>
      <c r="B244" s="6"/>
      <c r="C244" s="9"/>
      <c r="D244" s="4"/>
      <c r="E244" s="16"/>
      <c r="F244" s="4"/>
      <c r="G244" s="7"/>
    </row>
    <row r="245" spans="1:7" ht="17.399999999999999" x14ac:dyDescent="0.3">
      <c r="A245" s="6"/>
      <c r="B245" s="6"/>
      <c r="C245" s="9"/>
      <c r="D245" s="4"/>
      <c r="E245" s="16"/>
      <c r="F245" s="4"/>
      <c r="G245" s="7"/>
    </row>
    <row r="246" spans="1:7" ht="17.399999999999999" x14ac:dyDescent="0.3">
      <c r="A246" s="6"/>
      <c r="B246" s="6"/>
      <c r="C246" s="9"/>
      <c r="D246" s="4"/>
      <c r="E246" s="16"/>
      <c r="F246" s="4"/>
      <c r="G246" s="7"/>
    </row>
    <row r="247" spans="1:7" ht="17.399999999999999" x14ac:dyDescent="0.3">
      <c r="A247" s="6"/>
      <c r="B247" s="6"/>
      <c r="C247" s="9"/>
      <c r="D247" s="4"/>
      <c r="E247" s="16"/>
      <c r="F247" s="4"/>
      <c r="G247" s="7"/>
    </row>
    <row r="248" spans="1:7" ht="17.399999999999999" x14ac:dyDescent="0.3">
      <c r="A248" s="6"/>
      <c r="B248" s="6"/>
      <c r="C248" s="9"/>
      <c r="D248" s="4"/>
      <c r="E248" s="16"/>
      <c r="F248" s="4"/>
      <c r="G248" s="7"/>
    </row>
    <row r="249" spans="1:7" ht="17.399999999999999" x14ac:dyDescent="0.3">
      <c r="A249" s="6"/>
      <c r="B249" s="6"/>
      <c r="C249" s="9"/>
      <c r="D249" s="4"/>
      <c r="E249" s="16"/>
      <c r="F249" s="4"/>
      <c r="G249" s="7"/>
    </row>
    <row r="250" spans="1:7" ht="17.399999999999999" x14ac:dyDescent="0.3">
      <c r="A250" s="6"/>
      <c r="B250" s="6"/>
      <c r="C250" s="9"/>
      <c r="D250" s="4"/>
      <c r="E250" s="16"/>
      <c r="F250" s="4"/>
      <c r="G250" s="7"/>
    </row>
    <row r="251" spans="1:7" ht="17.399999999999999" x14ac:dyDescent="0.3">
      <c r="A251" s="6"/>
      <c r="B251" s="6"/>
      <c r="C251" s="9"/>
      <c r="D251" s="4"/>
      <c r="E251" s="16"/>
      <c r="F251" s="4"/>
      <c r="G251" s="7"/>
    </row>
    <row r="252" spans="1:7" ht="17.399999999999999" x14ac:dyDescent="0.3">
      <c r="A252" s="6"/>
      <c r="B252" s="6"/>
      <c r="C252" s="9"/>
      <c r="D252" s="4"/>
      <c r="E252" s="16"/>
      <c r="F252" s="4"/>
      <c r="G252" s="7"/>
    </row>
    <row r="253" spans="1:7" ht="17.399999999999999" x14ac:dyDescent="0.3">
      <c r="A253" s="6"/>
      <c r="B253" s="6"/>
      <c r="C253" s="9"/>
      <c r="D253" s="4"/>
      <c r="E253" s="16"/>
      <c r="F253" s="4"/>
      <c r="G253" s="7"/>
    </row>
    <row r="254" spans="1:7" ht="17.399999999999999" x14ac:dyDescent="0.3">
      <c r="A254" s="6"/>
      <c r="B254" s="6"/>
      <c r="C254" s="9"/>
      <c r="D254" s="4"/>
      <c r="E254" s="16"/>
      <c r="F254" s="4"/>
      <c r="G254" s="7"/>
    </row>
    <row r="255" spans="1:7" ht="17.399999999999999" x14ac:dyDescent="0.3">
      <c r="A255" s="6"/>
      <c r="B255" s="6"/>
      <c r="C255" s="9"/>
      <c r="D255" s="4"/>
      <c r="E255" s="16"/>
      <c r="F255" s="4"/>
      <c r="G255" s="7"/>
    </row>
    <row r="256" spans="1:7" ht="17.399999999999999" x14ac:dyDescent="0.3">
      <c r="A256" s="6"/>
      <c r="B256" s="6"/>
      <c r="C256" s="9"/>
      <c r="D256" s="4"/>
      <c r="E256" s="16"/>
      <c r="F256" s="4"/>
      <c r="G256" s="7"/>
    </row>
    <row r="257" spans="1:7" ht="17.399999999999999" x14ac:dyDescent="0.3">
      <c r="A257" s="6"/>
      <c r="B257" s="6"/>
      <c r="C257" s="9"/>
      <c r="D257" s="4"/>
      <c r="E257" s="16"/>
      <c r="F257" s="4"/>
      <c r="G257" s="7"/>
    </row>
    <row r="258" spans="1:7" ht="17.399999999999999" x14ac:dyDescent="0.3">
      <c r="A258" s="6"/>
      <c r="B258" s="6"/>
      <c r="C258" s="9"/>
      <c r="D258" s="4"/>
      <c r="E258" s="16"/>
      <c r="F258" s="4"/>
      <c r="G258" s="7"/>
    </row>
    <row r="259" spans="1:7" ht="17.399999999999999" x14ac:dyDescent="0.3">
      <c r="A259" s="6"/>
      <c r="B259" s="6"/>
      <c r="C259" s="9"/>
      <c r="D259" s="4"/>
      <c r="E259" s="16"/>
      <c r="F259" s="4"/>
      <c r="G259" s="7"/>
    </row>
    <row r="260" spans="1:7" ht="17.399999999999999" x14ac:dyDescent="0.3">
      <c r="A260" s="6"/>
      <c r="B260" s="6"/>
      <c r="C260" s="9"/>
      <c r="D260" s="4"/>
      <c r="E260" s="16"/>
      <c r="F260" s="4"/>
      <c r="G260" s="7"/>
    </row>
    <row r="261" spans="1:7" ht="17.399999999999999" x14ac:dyDescent="0.3">
      <c r="A261" s="6"/>
      <c r="B261" s="6"/>
      <c r="C261" s="9"/>
      <c r="D261" s="4"/>
      <c r="E261" s="16"/>
      <c r="F261" s="4"/>
      <c r="G261" s="7"/>
    </row>
    <row r="262" spans="1:7" ht="17.399999999999999" x14ac:dyDescent="0.3">
      <c r="A262" s="6"/>
      <c r="B262" s="6"/>
      <c r="C262" s="9"/>
      <c r="D262" s="4"/>
      <c r="E262" s="16"/>
      <c r="F262" s="4"/>
      <c r="G262" s="7"/>
    </row>
    <row r="263" spans="1:7" ht="17.399999999999999" x14ac:dyDescent="0.3">
      <c r="A263" s="6"/>
      <c r="B263" s="6"/>
      <c r="C263" s="9"/>
      <c r="D263" s="4"/>
      <c r="E263" s="16"/>
      <c r="F263" s="4"/>
      <c r="G263" s="7"/>
    </row>
    <row r="264" spans="1:7" ht="17.399999999999999" x14ac:dyDescent="0.3">
      <c r="A264" s="6"/>
      <c r="B264" s="6"/>
      <c r="C264" s="9"/>
      <c r="D264" s="4"/>
      <c r="E264" s="16"/>
      <c r="F264" s="4"/>
      <c r="G264" s="7"/>
    </row>
    <row r="265" spans="1:7" ht="17.399999999999999" x14ac:dyDescent="0.3">
      <c r="A265" s="6"/>
      <c r="B265" s="6"/>
      <c r="C265" s="9"/>
      <c r="D265" s="4"/>
      <c r="E265" s="16"/>
      <c r="F265" s="4"/>
      <c r="G265" s="7"/>
    </row>
    <row r="266" spans="1:7" ht="17.399999999999999" x14ac:dyDescent="0.3">
      <c r="A266" s="6"/>
      <c r="B266" s="6"/>
      <c r="C266" s="9"/>
      <c r="D266" s="4"/>
      <c r="E266" s="16"/>
      <c r="F266" s="4"/>
      <c r="G266" s="7"/>
    </row>
    <row r="267" spans="1:7" ht="17.399999999999999" x14ac:dyDescent="0.3">
      <c r="A267" s="6"/>
      <c r="B267" s="6"/>
      <c r="C267" s="9"/>
      <c r="D267" s="4"/>
      <c r="E267" s="16"/>
      <c r="F267" s="4"/>
      <c r="G267" s="7"/>
    </row>
    <row r="268" spans="1:7" ht="17.399999999999999" x14ac:dyDescent="0.3">
      <c r="A268" s="6"/>
      <c r="B268" s="6"/>
      <c r="C268" s="9"/>
      <c r="D268" s="4"/>
      <c r="E268" s="16"/>
      <c r="F268" s="4"/>
      <c r="G268" s="7"/>
    </row>
    <row r="269" spans="1:7" ht="17.399999999999999" x14ac:dyDescent="0.3">
      <c r="A269" s="6"/>
      <c r="B269" s="6"/>
      <c r="C269" s="9"/>
      <c r="D269" s="4"/>
      <c r="E269" s="16"/>
      <c r="F269" s="4"/>
      <c r="G269" s="7"/>
    </row>
    <row r="270" spans="1:7" ht="17.399999999999999" x14ac:dyDescent="0.3">
      <c r="A270" s="6"/>
      <c r="B270" s="6"/>
      <c r="C270" s="9"/>
      <c r="D270" s="4"/>
      <c r="E270" s="16"/>
      <c r="F270" s="4"/>
      <c r="G270" s="7"/>
    </row>
    <row r="271" spans="1:7" ht="17.399999999999999" x14ac:dyDescent="0.3">
      <c r="A271" s="6"/>
      <c r="B271" s="6"/>
      <c r="C271" s="9"/>
      <c r="D271" s="4"/>
      <c r="E271" s="16"/>
      <c r="F271" s="4"/>
      <c r="G271" s="7"/>
    </row>
    <row r="272" spans="1:7" ht="17.399999999999999" x14ac:dyDescent="0.3">
      <c r="A272" s="6"/>
      <c r="B272" s="6"/>
      <c r="C272" s="9"/>
      <c r="D272" s="4"/>
      <c r="E272" s="16"/>
      <c r="F272" s="4"/>
      <c r="G272" s="7"/>
    </row>
    <row r="273" spans="1:7" ht="17.399999999999999" x14ac:dyDescent="0.3">
      <c r="A273" s="6"/>
      <c r="B273" s="6"/>
      <c r="C273" s="9"/>
      <c r="D273" s="4"/>
      <c r="E273" s="16"/>
      <c r="F273" s="4"/>
      <c r="G273" s="7"/>
    </row>
    <row r="274" spans="1:7" ht="17.399999999999999" x14ac:dyDescent="0.3">
      <c r="A274" s="6"/>
      <c r="B274" s="6"/>
      <c r="C274" s="9"/>
      <c r="D274" s="4"/>
      <c r="E274" s="16"/>
      <c r="F274" s="4"/>
      <c r="G274" s="7"/>
    </row>
    <row r="275" spans="1:7" ht="17.399999999999999" x14ac:dyDescent="0.3">
      <c r="A275" s="6"/>
      <c r="B275" s="6"/>
      <c r="C275" s="9"/>
      <c r="D275" s="4"/>
      <c r="E275" s="16"/>
      <c r="F275" s="4"/>
      <c r="G275" s="7"/>
    </row>
    <row r="276" spans="1:7" ht="17.399999999999999" x14ac:dyDescent="0.3">
      <c r="A276" s="6"/>
      <c r="B276" s="6"/>
      <c r="C276" s="9"/>
      <c r="D276" s="4"/>
      <c r="E276" s="16"/>
      <c r="F276" s="4"/>
      <c r="G276" s="7"/>
    </row>
    <row r="277" spans="1:7" ht="17.399999999999999" x14ac:dyDescent="0.3">
      <c r="A277" s="6"/>
      <c r="B277" s="6"/>
      <c r="C277" s="9"/>
      <c r="D277" s="4"/>
      <c r="E277" s="16"/>
      <c r="F277" s="4"/>
      <c r="G277" s="7"/>
    </row>
    <row r="278" spans="1:7" ht="17.399999999999999" x14ac:dyDescent="0.3">
      <c r="A278" s="6"/>
      <c r="B278" s="6"/>
      <c r="C278" s="9"/>
      <c r="D278" s="4"/>
      <c r="E278" s="16"/>
      <c r="F278" s="4"/>
      <c r="G278" s="7"/>
    </row>
    <row r="279" spans="1:7" ht="17.399999999999999" x14ac:dyDescent="0.3">
      <c r="A279" s="6"/>
      <c r="B279" s="6"/>
      <c r="C279" s="9"/>
      <c r="D279" s="4"/>
      <c r="E279" s="16"/>
      <c r="F279" s="4"/>
      <c r="G279" s="7"/>
    </row>
    <row r="280" spans="1:7" ht="17.399999999999999" x14ac:dyDescent="0.3">
      <c r="A280" s="6"/>
      <c r="B280" s="6"/>
      <c r="C280" s="9"/>
      <c r="D280" s="4"/>
      <c r="E280" s="16"/>
      <c r="F280" s="4"/>
      <c r="G280" s="7"/>
    </row>
    <row r="281" spans="1:7" ht="17.399999999999999" x14ac:dyDescent="0.3">
      <c r="A281" s="6"/>
      <c r="B281" s="6"/>
      <c r="C281" s="9"/>
      <c r="D281" s="4"/>
      <c r="E281" s="16"/>
      <c r="F281" s="4"/>
      <c r="G281" s="7"/>
    </row>
    <row r="282" spans="1:7" ht="17.399999999999999" x14ac:dyDescent="0.3">
      <c r="A282" s="6"/>
      <c r="B282" s="6"/>
      <c r="C282" s="9"/>
      <c r="D282" s="4"/>
      <c r="E282" s="16"/>
      <c r="F282" s="4"/>
      <c r="G282" s="7"/>
    </row>
    <row r="283" spans="1:7" ht="17.399999999999999" x14ac:dyDescent="0.3">
      <c r="A283" s="6"/>
      <c r="B283" s="6"/>
      <c r="C283" s="9"/>
      <c r="D283" s="4"/>
      <c r="E283" s="16"/>
      <c r="F283" s="4"/>
      <c r="G283" s="7"/>
    </row>
    <row r="284" spans="1:7" ht="17.399999999999999" x14ac:dyDescent="0.3">
      <c r="A284" s="6"/>
      <c r="B284" s="6"/>
      <c r="C284" s="9"/>
      <c r="D284" s="4"/>
      <c r="E284" s="16"/>
      <c r="F284" s="4"/>
      <c r="G284" s="7"/>
    </row>
    <row r="285" spans="1:7" ht="17.399999999999999" x14ac:dyDescent="0.3">
      <c r="A285" s="6"/>
      <c r="B285" s="6"/>
      <c r="C285" s="9"/>
      <c r="D285" s="4"/>
      <c r="E285" s="16"/>
      <c r="F285" s="4"/>
      <c r="G285" s="7"/>
    </row>
    <row r="286" spans="1:7" ht="17.399999999999999" x14ac:dyDescent="0.3">
      <c r="A286" s="6"/>
      <c r="B286" s="6"/>
      <c r="C286" s="9"/>
      <c r="D286" s="4"/>
      <c r="E286" s="16"/>
      <c r="F286" s="4"/>
      <c r="G286" s="7"/>
    </row>
    <row r="287" spans="1:7" ht="17.399999999999999" x14ac:dyDescent="0.3">
      <c r="A287" s="6"/>
      <c r="B287" s="6"/>
      <c r="C287" s="9"/>
      <c r="D287" s="4"/>
      <c r="E287" s="16"/>
      <c r="F287" s="4"/>
      <c r="G287" s="7"/>
    </row>
    <row r="288" spans="1:7" ht="17.399999999999999" x14ac:dyDescent="0.3">
      <c r="A288" s="6"/>
      <c r="B288" s="6"/>
      <c r="C288" s="9"/>
      <c r="D288" s="4"/>
      <c r="E288" s="16"/>
      <c r="F288" s="4"/>
      <c r="G288" s="7"/>
    </row>
    <row r="289" spans="1:7" ht="17.399999999999999" x14ac:dyDescent="0.3">
      <c r="A289" s="6"/>
      <c r="B289" s="6"/>
      <c r="C289" s="9"/>
      <c r="D289" s="4"/>
      <c r="E289" s="16"/>
      <c r="F289" s="4"/>
      <c r="G289" s="7"/>
    </row>
    <row r="290" spans="1:7" ht="17.399999999999999" x14ac:dyDescent="0.3">
      <c r="A290" s="6"/>
      <c r="B290" s="6"/>
      <c r="C290" s="9"/>
      <c r="D290" s="4"/>
      <c r="E290" s="16"/>
      <c r="F290" s="4"/>
      <c r="G290" s="7"/>
    </row>
    <row r="291" spans="1:7" ht="17.399999999999999" x14ac:dyDescent="0.3">
      <c r="A291" s="6"/>
      <c r="B291" s="6"/>
      <c r="C291" s="9"/>
      <c r="D291" s="4"/>
      <c r="E291" s="16"/>
      <c r="F291" s="4"/>
      <c r="G291" s="7"/>
    </row>
    <row r="292" spans="1:7" ht="17.399999999999999" x14ac:dyDescent="0.3">
      <c r="A292" s="6"/>
      <c r="B292" s="6"/>
      <c r="C292" s="9"/>
      <c r="D292" s="4"/>
      <c r="E292" s="16"/>
      <c r="F292" s="4"/>
      <c r="G292" s="7"/>
    </row>
    <row r="293" spans="1:7" ht="17.399999999999999" x14ac:dyDescent="0.3">
      <c r="A293" s="6"/>
      <c r="B293" s="6"/>
      <c r="C293" s="9"/>
      <c r="D293" s="4"/>
      <c r="E293" s="16"/>
      <c r="F293" s="4"/>
      <c r="G293" s="7"/>
    </row>
    <row r="294" spans="1:7" ht="17.399999999999999" x14ac:dyDescent="0.3">
      <c r="A294" s="6"/>
      <c r="B294" s="6"/>
      <c r="C294" s="9"/>
      <c r="D294" s="4"/>
      <c r="E294" s="16"/>
      <c r="F294" s="4"/>
      <c r="G294" s="7"/>
    </row>
    <row r="295" spans="1:7" ht="17.399999999999999" x14ac:dyDescent="0.3">
      <c r="A295" s="6"/>
      <c r="B295" s="6"/>
      <c r="C295" s="9"/>
      <c r="D295" s="4"/>
      <c r="E295" s="16"/>
      <c r="F295" s="4"/>
      <c r="G295" s="7"/>
    </row>
    <row r="296" spans="1:7" ht="17.399999999999999" x14ac:dyDescent="0.3">
      <c r="A296" s="6"/>
      <c r="B296" s="6"/>
      <c r="C296" s="9"/>
      <c r="D296" s="4"/>
      <c r="E296" s="16"/>
      <c r="F296" s="4"/>
      <c r="G296" s="7"/>
    </row>
    <row r="297" spans="1:7" ht="17.399999999999999" x14ac:dyDescent="0.3">
      <c r="A297" s="6"/>
      <c r="B297" s="6"/>
      <c r="C297" s="9"/>
      <c r="D297" s="4"/>
      <c r="E297" s="16"/>
      <c r="F297" s="4"/>
      <c r="G297" s="7"/>
    </row>
    <row r="298" spans="1:7" ht="17.399999999999999" x14ac:dyDescent="0.3">
      <c r="A298" s="6"/>
      <c r="B298" s="6"/>
      <c r="C298" s="9"/>
      <c r="D298" s="4"/>
      <c r="E298" s="16"/>
      <c r="F298" s="4"/>
      <c r="G298" s="7"/>
    </row>
    <row r="299" spans="1:7" ht="17.399999999999999" x14ac:dyDescent="0.3">
      <c r="A299" s="6"/>
      <c r="B299" s="6"/>
      <c r="C299" s="9"/>
      <c r="D299" s="4"/>
      <c r="E299" s="16"/>
      <c r="F299" s="4"/>
      <c r="G299" s="7"/>
    </row>
    <row r="300" spans="1:7" ht="17.399999999999999" x14ac:dyDescent="0.3">
      <c r="A300" s="6"/>
      <c r="B300" s="6"/>
      <c r="C300" s="9"/>
      <c r="D300" s="4"/>
      <c r="E300" s="16"/>
      <c r="F300" s="4"/>
      <c r="G300" s="7"/>
    </row>
    <row r="301" spans="1:7" ht="17.399999999999999" x14ac:dyDescent="0.3">
      <c r="A301" s="6"/>
      <c r="B301" s="6"/>
      <c r="C301" s="9"/>
      <c r="D301" s="4"/>
      <c r="E301" s="16"/>
      <c r="F301" s="4"/>
      <c r="G301" s="7"/>
    </row>
    <row r="302" spans="1:7" ht="17.399999999999999" x14ac:dyDescent="0.3">
      <c r="A302" s="6"/>
      <c r="B302" s="6"/>
      <c r="C302" s="9"/>
      <c r="D302" s="4"/>
      <c r="E302" s="16"/>
      <c r="F302" s="4"/>
      <c r="G302" s="7"/>
    </row>
    <row r="303" spans="1:7" ht="17.399999999999999" x14ac:dyDescent="0.3">
      <c r="A303" s="6"/>
      <c r="B303" s="6"/>
      <c r="C303" s="9"/>
      <c r="D303" s="4"/>
      <c r="E303" s="16"/>
      <c r="F303" s="4"/>
      <c r="G303" s="7"/>
    </row>
    <row r="304" spans="1:7" ht="17.399999999999999" x14ac:dyDescent="0.3">
      <c r="A304" s="6"/>
      <c r="B304" s="6"/>
      <c r="C304" s="9"/>
      <c r="D304" s="4"/>
      <c r="E304" s="16"/>
      <c r="F304" s="4"/>
      <c r="G304" s="7"/>
    </row>
    <row r="305" spans="1:7" ht="17.399999999999999" x14ac:dyDescent="0.3">
      <c r="A305" s="6"/>
      <c r="B305" s="6"/>
      <c r="C305" s="9"/>
      <c r="D305" s="4"/>
      <c r="E305" s="16"/>
      <c r="F305" s="4"/>
      <c r="G305" s="7"/>
    </row>
    <row r="306" spans="1:7" ht="17.399999999999999" x14ac:dyDescent="0.3">
      <c r="A306" s="6"/>
      <c r="B306" s="6"/>
      <c r="C306" s="9"/>
      <c r="D306" s="4"/>
      <c r="E306" s="16"/>
      <c r="F306" s="4"/>
      <c r="G306" s="7"/>
    </row>
    <row r="307" spans="1:7" ht="17.399999999999999" x14ac:dyDescent="0.3">
      <c r="A307" s="6"/>
      <c r="B307" s="6"/>
      <c r="C307" s="9"/>
      <c r="D307" s="4"/>
      <c r="E307" s="16"/>
      <c r="F307" s="4"/>
      <c r="G307" s="7"/>
    </row>
    <row r="308" spans="1:7" ht="17.399999999999999" x14ac:dyDescent="0.3">
      <c r="A308" s="6"/>
      <c r="B308" s="6"/>
      <c r="C308" s="9"/>
      <c r="D308" s="4"/>
      <c r="E308" s="16"/>
      <c r="F308" s="4"/>
      <c r="G308" s="7"/>
    </row>
    <row r="309" spans="1:7" ht="17.399999999999999" x14ac:dyDescent="0.3">
      <c r="A309" s="6"/>
      <c r="B309" s="6"/>
      <c r="C309" s="9"/>
      <c r="D309" s="4"/>
      <c r="E309" s="16"/>
      <c r="F309" s="4"/>
      <c r="G309" s="7"/>
    </row>
    <row r="310" spans="1:7" ht="17.399999999999999" x14ac:dyDescent="0.3">
      <c r="A310" s="6"/>
      <c r="B310" s="6"/>
      <c r="C310" s="9"/>
      <c r="D310" s="4"/>
      <c r="E310" s="16"/>
      <c r="F310" s="4"/>
      <c r="G310" s="7"/>
    </row>
    <row r="311" spans="1:7" ht="17.399999999999999" x14ac:dyDescent="0.3">
      <c r="A311" s="6"/>
      <c r="B311" s="6"/>
      <c r="C311" s="9"/>
      <c r="D311" s="4"/>
      <c r="E311" s="16"/>
      <c r="F311" s="4"/>
      <c r="G311" s="7"/>
    </row>
    <row r="312" spans="1:7" ht="17.399999999999999" x14ac:dyDescent="0.3">
      <c r="A312" s="6"/>
      <c r="B312" s="6"/>
      <c r="C312" s="9"/>
      <c r="D312" s="4"/>
      <c r="E312" s="16"/>
      <c r="F312" s="4"/>
      <c r="G312" s="7"/>
    </row>
    <row r="313" spans="1:7" ht="17.399999999999999" x14ac:dyDescent="0.3">
      <c r="A313" s="6"/>
      <c r="B313" s="6"/>
      <c r="C313" s="9"/>
      <c r="D313" s="4"/>
      <c r="E313" s="16"/>
      <c r="F313" s="4"/>
      <c r="G313" s="7"/>
    </row>
    <row r="314" spans="1:7" ht="17.399999999999999" x14ac:dyDescent="0.3">
      <c r="A314" s="6"/>
      <c r="B314" s="6"/>
      <c r="C314" s="9"/>
      <c r="D314" s="4"/>
      <c r="E314" s="16"/>
      <c r="F314" s="4"/>
      <c r="G314" s="7"/>
    </row>
    <row r="315" spans="1:7" ht="17.399999999999999" x14ac:dyDescent="0.3">
      <c r="A315" s="6"/>
      <c r="B315" s="6"/>
      <c r="C315" s="9"/>
      <c r="D315" s="4"/>
      <c r="E315" s="16"/>
      <c r="F315" s="4"/>
      <c r="G315" s="7"/>
    </row>
    <row r="316" spans="1:7" ht="17.399999999999999" x14ac:dyDescent="0.3">
      <c r="A316" s="6"/>
      <c r="B316" s="6"/>
      <c r="C316" s="9"/>
      <c r="D316" s="4"/>
      <c r="E316" s="16"/>
      <c r="F316" s="4"/>
      <c r="G316" s="7"/>
    </row>
    <row r="317" spans="1:7" ht="17.399999999999999" x14ac:dyDescent="0.3">
      <c r="A317" s="6"/>
      <c r="B317" s="6"/>
      <c r="C317" s="9"/>
      <c r="D317" s="4"/>
      <c r="E317" s="16"/>
      <c r="F317" s="4"/>
      <c r="G317" s="7"/>
    </row>
    <row r="318" spans="1:7" ht="17.399999999999999" x14ac:dyDescent="0.3">
      <c r="A318" s="6"/>
      <c r="B318" s="6"/>
      <c r="C318" s="9"/>
      <c r="D318" s="4"/>
      <c r="E318" s="16"/>
      <c r="F318" s="4"/>
      <c r="G318" s="7"/>
    </row>
    <row r="319" spans="1:7" ht="17.399999999999999" x14ac:dyDescent="0.3">
      <c r="A319" s="6"/>
      <c r="B319" s="6"/>
      <c r="C319" s="9"/>
      <c r="D319" s="4"/>
      <c r="E319" s="16"/>
      <c r="F319" s="4"/>
      <c r="G319" s="7"/>
    </row>
    <row r="320" spans="1:7" ht="17.399999999999999" x14ac:dyDescent="0.3">
      <c r="A320" s="6"/>
      <c r="B320" s="6"/>
      <c r="C320" s="9"/>
      <c r="D320" s="4"/>
      <c r="E320" s="16"/>
      <c r="F320" s="4"/>
      <c r="G320" s="7"/>
    </row>
    <row r="321" spans="1:7" ht="17.399999999999999" x14ac:dyDescent="0.3">
      <c r="A321" s="6"/>
      <c r="B321" s="6"/>
      <c r="C321" s="9"/>
      <c r="D321" s="4"/>
      <c r="E321" s="16"/>
      <c r="F321" s="4"/>
      <c r="G321" s="7"/>
    </row>
    <row r="322" spans="1:7" ht="17.399999999999999" x14ac:dyDescent="0.3">
      <c r="A322" s="6"/>
      <c r="B322" s="6"/>
      <c r="C322" s="9"/>
      <c r="D322" s="4"/>
      <c r="E322" s="16"/>
      <c r="F322" s="4"/>
      <c r="G322" s="7"/>
    </row>
    <row r="323" spans="1:7" ht="17.399999999999999" x14ac:dyDescent="0.3">
      <c r="A323" s="6"/>
      <c r="B323" s="6"/>
      <c r="C323" s="9"/>
      <c r="D323" s="4"/>
      <c r="E323" s="16"/>
      <c r="F323" s="4"/>
      <c r="G323" s="7"/>
    </row>
    <row r="324" spans="1:7" ht="17.399999999999999" x14ac:dyDescent="0.3">
      <c r="A324" s="6"/>
      <c r="B324" s="6"/>
      <c r="C324" s="9"/>
      <c r="D324" s="4"/>
      <c r="E324" s="16"/>
      <c r="F324" s="4"/>
      <c r="G324" s="7"/>
    </row>
    <row r="325" spans="1:7" ht="17.399999999999999" x14ac:dyDescent="0.3">
      <c r="A325" s="6"/>
      <c r="B325" s="6"/>
      <c r="C325" s="9"/>
      <c r="D325" s="4"/>
      <c r="E325" s="16"/>
      <c r="F325" s="4"/>
      <c r="G325" s="7"/>
    </row>
    <row r="326" spans="1:7" ht="17.399999999999999" x14ac:dyDescent="0.3">
      <c r="A326" s="6"/>
      <c r="B326" s="6"/>
      <c r="C326" s="9"/>
      <c r="D326" s="4"/>
      <c r="E326" s="16"/>
      <c r="F326" s="4"/>
      <c r="G326" s="7"/>
    </row>
    <row r="327" spans="1:7" ht="17.399999999999999" x14ac:dyDescent="0.3">
      <c r="A327" s="6"/>
      <c r="B327" s="6"/>
      <c r="C327" s="9"/>
      <c r="D327" s="4"/>
      <c r="E327" s="16"/>
      <c r="F327" s="4"/>
      <c r="G327" s="7"/>
    </row>
    <row r="328" spans="1:7" ht="17.399999999999999" x14ac:dyDescent="0.3">
      <c r="A328" s="6"/>
      <c r="B328" s="6"/>
      <c r="C328" s="9"/>
      <c r="D328" s="4"/>
      <c r="E328" s="16"/>
      <c r="F328" s="4"/>
      <c r="G328" s="7"/>
    </row>
    <row r="329" spans="1:7" ht="17.399999999999999" x14ac:dyDescent="0.3">
      <c r="A329" s="6"/>
      <c r="B329" s="6"/>
      <c r="C329" s="9"/>
      <c r="D329" s="4"/>
      <c r="E329" s="16"/>
      <c r="F329" s="4"/>
      <c r="G329" s="7"/>
    </row>
    <row r="330" spans="1:7" ht="17.399999999999999" x14ac:dyDescent="0.3">
      <c r="A330" s="6"/>
      <c r="B330" s="6"/>
      <c r="C330" s="9"/>
      <c r="D330" s="4"/>
      <c r="E330" s="16"/>
      <c r="F330" s="4"/>
      <c r="G330" s="7"/>
    </row>
    <row r="331" spans="1:7" ht="17.399999999999999" x14ac:dyDescent="0.3">
      <c r="A331" s="6"/>
      <c r="B331" s="6"/>
      <c r="C331" s="9"/>
      <c r="D331" s="4"/>
      <c r="E331" s="16"/>
      <c r="F331" s="4"/>
      <c r="G331" s="7"/>
    </row>
    <row r="332" spans="1:7" ht="17.399999999999999" x14ac:dyDescent="0.3">
      <c r="A332" s="6"/>
      <c r="B332" s="6"/>
      <c r="C332" s="9"/>
      <c r="D332" s="4"/>
      <c r="E332" s="16"/>
      <c r="F332" s="4"/>
      <c r="G332" s="7"/>
    </row>
    <row r="333" spans="1:7" ht="17.399999999999999" x14ac:dyDescent="0.3">
      <c r="A333" s="6"/>
      <c r="B333" s="6"/>
      <c r="C333" s="9"/>
      <c r="D333" s="4"/>
      <c r="E333" s="16"/>
      <c r="F333" s="4"/>
      <c r="G333" s="7"/>
    </row>
    <row r="334" spans="1:7" ht="17.399999999999999" x14ac:dyDescent="0.3">
      <c r="A334" s="6"/>
      <c r="B334" s="6"/>
      <c r="C334" s="9"/>
      <c r="D334" s="4"/>
      <c r="E334" s="16"/>
      <c r="F334" s="4"/>
      <c r="G334" s="7"/>
    </row>
    <row r="335" spans="1:7" ht="17.399999999999999" x14ac:dyDescent="0.3">
      <c r="A335" s="6"/>
      <c r="B335" s="6"/>
      <c r="C335" s="9"/>
      <c r="D335" s="4"/>
      <c r="E335" s="16"/>
      <c r="F335" s="4"/>
      <c r="G335" s="7"/>
    </row>
    <row r="336" spans="1:7" ht="17.399999999999999" x14ac:dyDescent="0.3">
      <c r="A336" s="6"/>
      <c r="B336" s="6"/>
      <c r="C336" s="9"/>
      <c r="D336" s="4"/>
      <c r="E336" s="16"/>
      <c r="F336" s="4"/>
      <c r="G336" s="7"/>
    </row>
    <row r="337" spans="1:7" ht="17.399999999999999" x14ac:dyDescent="0.3">
      <c r="A337" s="6"/>
      <c r="B337" s="6"/>
      <c r="C337" s="9"/>
      <c r="D337" s="4"/>
      <c r="E337" s="16"/>
      <c r="F337" s="4"/>
      <c r="G337" s="7"/>
    </row>
    <row r="338" spans="1:7" ht="17.399999999999999" x14ac:dyDescent="0.3">
      <c r="A338" s="6"/>
      <c r="B338" s="6"/>
      <c r="C338" s="9"/>
      <c r="D338" s="4"/>
      <c r="E338" s="16"/>
      <c r="F338" s="4"/>
      <c r="G338" s="7"/>
    </row>
    <row r="339" spans="1:7" ht="17.399999999999999" x14ac:dyDescent="0.3">
      <c r="A339" s="6"/>
      <c r="B339" s="6"/>
      <c r="C339" s="9"/>
      <c r="D339" s="4"/>
      <c r="E339" s="16"/>
      <c r="F339" s="4"/>
      <c r="G339" s="7"/>
    </row>
    <row r="340" spans="1:7" ht="17.399999999999999" x14ac:dyDescent="0.3">
      <c r="A340" s="6"/>
      <c r="B340" s="6"/>
      <c r="C340" s="9"/>
      <c r="D340" s="4"/>
      <c r="E340" s="16"/>
      <c r="F340" s="4"/>
      <c r="G340" s="7"/>
    </row>
    <row r="341" spans="1:7" ht="17.399999999999999" x14ac:dyDescent="0.3">
      <c r="A341" s="6"/>
      <c r="B341" s="6"/>
      <c r="C341" s="9"/>
      <c r="D341" s="4"/>
      <c r="E341" s="16"/>
      <c r="F341" s="4"/>
      <c r="G341" s="7"/>
    </row>
    <row r="342" spans="1:7" ht="17.399999999999999" x14ac:dyDescent="0.3">
      <c r="A342" s="6"/>
      <c r="B342" s="6"/>
      <c r="C342" s="9"/>
      <c r="D342" s="4"/>
      <c r="E342" s="16"/>
      <c r="F342" s="4"/>
      <c r="G342" s="7"/>
    </row>
    <row r="343" spans="1:7" ht="17.399999999999999" x14ac:dyDescent="0.3">
      <c r="A343" s="6"/>
      <c r="B343" s="6"/>
      <c r="C343" s="9"/>
      <c r="D343" s="4"/>
      <c r="E343" s="16"/>
      <c r="F343" s="4"/>
      <c r="G343" s="7"/>
    </row>
    <row r="344" spans="1:7" ht="17.399999999999999" x14ac:dyDescent="0.3">
      <c r="A344" s="6"/>
      <c r="B344" s="6"/>
      <c r="C344" s="9"/>
      <c r="D344" s="4"/>
      <c r="E344" s="16"/>
      <c r="F344" s="4"/>
      <c r="G344" s="7"/>
    </row>
    <row r="345" spans="1:7" ht="17.399999999999999" x14ac:dyDescent="0.3">
      <c r="A345" s="6"/>
      <c r="B345" s="6"/>
      <c r="C345" s="9"/>
      <c r="D345" s="4"/>
      <c r="E345" s="16"/>
      <c r="F345" s="4"/>
      <c r="G345" s="7"/>
    </row>
    <row r="346" spans="1:7" ht="17.399999999999999" x14ac:dyDescent="0.3">
      <c r="A346" s="6"/>
      <c r="B346" s="6"/>
      <c r="C346" s="9"/>
      <c r="D346" s="4"/>
      <c r="E346" s="16"/>
      <c r="F346" s="4"/>
      <c r="G346" s="7"/>
    </row>
    <row r="347" spans="1:7" ht="17.399999999999999" x14ac:dyDescent="0.3">
      <c r="A347" s="6"/>
      <c r="B347" s="6"/>
      <c r="C347" s="9"/>
      <c r="D347" s="4"/>
      <c r="E347" s="16"/>
      <c r="F347" s="4"/>
      <c r="G347" s="7"/>
    </row>
    <row r="348" spans="1:7" ht="17.399999999999999" x14ac:dyDescent="0.3">
      <c r="A348" s="6"/>
      <c r="B348" s="6"/>
      <c r="C348" s="9"/>
      <c r="D348" s="4"/>
      <c r="E348" s="16"/>
      <c r="F348" s="4"/>
      <c r="G348" s="7"/>
    </row>
    <row r="349" spans="1:7" ht="17.399999999999999" x14ac:dyDescent="0.3">
      <c r="A349" s="6"/>
      <c r="B349" s="6"/>
      <c r="C349" s="9"/>
      <c r="D349" s="4"/>
      <c r="E349" s="16"/>
      <c r="F349" s="4"/>
      <c r="G349" s="7"/>
    </row>
    <row r="350" spans="1:7" ht="17.399999999999999" x14ac:dyDescent="0.3">
      <c r="A350" s="6"/>
      <c r="B350" s="6"/>
      <c r="C350" s="9"/>
      <c r="D350" s="4"/>
      <c r="E350" s="16"/>
      <c r="F350" s="4"/>
      <c r="G350" s="7"/>
    </row>
    <row r="351" spans="1:7" ht="17.399999999999999" x14ac:dyDescent="0.3">
      <c r="A351" s="6"/>
      <c r="B351" s="6"/>
      <c r="C351" s="9"/>
      <c r="D351" s="4"/>
      <c r="E351" s="16"/>
      <c r="F351" s="4"/>
      <c r="G351" s="7"/>
    </row>
    <row r="352" spans="1:7" ht="17.399999999999999" x14ac:dyDescent="0.3">
      <c r="A352" s="6"/>
      <c r="B352" s="6"/>
      <c r="C352" s="9"/>
      <c r="D352" s="4"/>
      <c r="E352" s="16"/>
      <c r="F352" s="4"/>
      <c r="G352" s="7"/>
    </row>
    <row r="353" spans="1:7" ht="17.399999999999999" x14ac:dyDescent="0.3">
      <c r="A353" s="6"/>
      <c r="B353" s="6"/>
      <c r="C353" s="9"/>
      <c r="D353" s="4"/>
      <c r="E353" s="16"/>
      <c r="F353" s="4"/>
      <c r="G353" s="7"/>
    </row>
    <row r="354" spans="1:7" ht="17.399999999999999" x14ac:dyDescent="0.3">
      <c r="A354" s="6"/>
      <c r="B354" s="6"/>
      <c r="C354" s="9"/>
      <c r="D354" s="4"/>
      <c r="E354" s="16"/>
      <c r="F354" s="4"/>
      <c r="G354" s="7"/>
    </row>
    <row r="355" spans="1:7" ht="17.399999999999999" x14ac:dyDescent="0.3">
      <c r="A355" s="6"/>
      <c r="B355" s="6"/>
      <c r="C355" s="9"/>
      <c r="D355" s="4"/>
      <c r="E355" s="16"/>
      <c r="F355" s="4"/>
      <c r="G355" s="7"/>
    </row>
    <row r="356" spans="1:7" ht="17.399999999999999" x14ac:dyDescent="0.3">
      <c r="A356" s="6"/>
      <c r="B356" s="6"/>
      <c r="C356" s="9"/>
      <c r="D356" s="4"/>
      <c r="E356" s="16"/>
      <c r="F356" s="4"/>
      <c r="G356" s="7"/>
    </row>
    <row r="357" spans="1:7" ht="17.399999999999999" x14ac:dyDescent="0.3">
      <c r="A357" s="6"/>
      <c r="B357" s="6"/>
      <c r="C357" s="9"/>
      <c r="D357" s="4"/>
      <c r="E357" s="16"/>
      <c r="F357" s="4"/>
      <c r="G357" s="7"/>
    </row>
    <row r="358" spans="1:7" ht="17.399999999999999" x14ac:dyDescent="0.3">
      <c r="A358" s="6"/>
      <c r="B358" s="6"/>
      <c r="C358" s="9"/>
      <c r="D358" s="4"/>
      <c r="E358" s="16"/>
      <c r="F358" s="4"/>
      <c r="G358" s="7"/>
    </row>
    <row r="359" spans="1:7" ht="17.399999999999999" x14ac:dyDescent="0.3">
      <c r="A359" s="6"/>
      <c r="B359" s="6"/>
      <c r="C359" s="9"/>
      <c r="D359" s="4"/>
      <c r="E359" s="16"/>
      <c r="F359" s="4"/>
      <c r="G359" s="7"/>
    </row>
    <row r="360" spans="1:7" ht="17.399999999999999" x14ac:dyDescent="0.3">
      <c r="A360" s="6"/>
      <c r="B360" s="6"/>
      <c r="C360" s="9"/>
      <c r="D360" s="4"/>
      <c r="E360" s="16"/>
      <c r="F360" s="4"/>
      <c r="G360" s="7"/>
    </row>
    <row r="361" spans="1:7" ht="17.399999999999999" x14ac:dyDescent="0.3">
      <c r="A361" s="6"/>
      <c r="B361" s="6"/>
      <c r="C361" s="9"/>
      <c r="D361" s="4"/>
      <c r="E361" s="16"/>
      <c r="F361" s="4"/>
      <c r="G361" s="7"/>
    </row>
    <row r="362" spans="1:7" ht="17.399999999999999" x14ac:dyDescent="0.3">
      <c r="A362" s="6"/>
      <c r="B362" s="6"/>
      <c r="C362" s="9"/>
      <c r="D362" s="4"/>
      <c r="E362" s="16"/>
      <c r="F362" s="4"/>
      <c r="G362" s="7"/>
    </row>
    <row r="363" spans="1:7" ht="17.399999999999999" x14ac:dyDescent="0.3">
      <c r="A363" s="6"/>
      <c r="B363" s="6"/>
      <c r="C363" s="9"/>
      <c r="D363" s="4"/>
      <c r="E363" s="16"/>
      <c r="F363" s="4"/>
      <c r="G363" s="7"/>
    </row>
    <row r="364" spans="1:7" ht="17.399999999999999" x14ac:dyDescent="0.3">
      <c r="A364" s="6"/>
      <c r="B364" s="6"/>
      <c r="C364" s="9"/>
      <c r="D364" s="4"/>
      <c r="E364" s="16"/>
      <c r="F364" s="4"/>
      <c r="G364" s="7"/>
    </row>
    <row r="365" spans="1:7" ht="17.399999999999999" x14ac:dyDescent="0.3">
      <c r="A365" s="6"/>
      <c r="B365" s="6"/>
      <c r="C365" s="9"/>
      <c r="D365" s="4"/>
      <c r="E365" s="16"/>
      <c r="F365" s="4"/>
      <c r="G365" s="7"/>
    </row>
    <row r="366" spans="1:7" ht="17.399999999999999" x14ac:dyDescent="0.3">
      <c r="A366" s="6"/>
      <c r="B366" s="6"/>
      <c r="C366" s="9"/>
      <c r="D366" s="4"/>
      <c r="E366" s="16"/>
      <c r="F366" s="4"/>
      <c r="G366" s="7"/>
    </row>
    <row r="367" spans="1:7" ht="17.399999999999999" x14ac:dyDescent="0.3">
      <c r="A367" s="6"/>
      <c r="B367" s="6"/>
      <c r="C367" s="9"/>
      <c r="D367" s="4"/>
      <c r="E367" s="16"/>
      <c r="F367" s="4"/>
      <c r="G367" s="7"/>
    </row>
    <row r="368" spans="1:7" ht="17.399999999999999" x14ac:dyDescent="0.3">
      <c r="A368" s="6"/>
      <c r="B368" s="6"/>
      <c r="C368" s="9"/>
      <c r="D368" s="4"/>
      <c r="E368" s="16"/>
      <c r="F368" s="4"/>
      <c r="G368" s="7"/>
    </row>
    <row r="369" spans="1:7" ht="17.399999999999999" x14ac:dyDescent="0.3">
      <c r="A369" s="6"/>
      <c r="B369" s="6"/>
      <c r="C369" s="9"/>
      <c r="D369" s="4"/>
      <c r="E369" s="16"/>
      <c r="F369" s="4"/>
      <c r="G369" s="7"/>
    </row>
    <row r="370" spans="1:7" ht="17.399999999999999" x14ac:dyDescent="0.3">
      <c r="A370" s="6"/>
      <c r="B370" s="6"/>
      <c r="C370" s="9"/>
      <c r="D370" s="4"/>
      <c r="E370" s="16"/>
      <c r="F370" s="4"/>
      <c r="G370" s="7"/>
    </row>
    <row r="371" spans="1:7" ht="17.399999999999999" x14ac:dyDescent="0.3">
      <c r="A371" s="6"/>
      <c r="B371" s="6"/>
      <c r="C371" s="9"/>
      <c r="D371" s="4"/>
      <c r="E371" s="16"/>
      <c r="F371" s="4"/>
      <c r="G371" s="7"/>
    </row>
    <row r="372" spans="1:7" ht="17.399999999999999" x14ac:dyDescent="0.3">
      <c r="A372" s="6"/>
      <c r="B372" s="6"/>
      <c r="C372" s="9"/>
      <c r="D372" s="4"/>
      <c r="E372" s="16"/>
      <c r="F372" s="4"/>
      <c r="G372" s="7"/>
    </row>
    <row r="373" spans="1:7" ht="17.399999999999999" x14ac:dyDescent="0.3">
      <c r="A373" s="6"/>
      <c r="B373" s="6"/>
      <c r="C373" s="9"/>
      <c r="D373" s="4"/>
      <c r="E373" s="16"/>
      <c r="F373" s="4"/>
      <c r="G373" s="7"/>
    </row>
    <row r="374" spans="1:7" ht="17.399999999999999" x14ac:dyDescent="0.3">
      <c r="A374" s="6"/>
      <c r="B374" s="6"/>
      <c r="C374" s="9"/>
      <c r="D374" s="4"/>
      <c r="E374" s="16"/>
      <c r="F374" s="4"/>
      <c r="G374" s="7"/>
    </row>
    <row r="375" spans="1:7" ht="17.399999999999999" x14ac:dyDescent="0.3">
      <c r="A375" s="6"/>
      <c r="B375" s="6"/>
      <c r="C375" s="9"/>
      <c r="D375" s="4"/>
      <c r="E375" s="16"/>
      <c r="F375" s="4"/>
      <c r="G375" s="7"/>
    </row>
    <row r="376" spans="1:7" ht="17.399999999999999" x14ac:dyDescent="0.3">
      <c r="A376" s="6"/>
      <c r="B376" s="6"/>
      <c r="C376" s="9"/>
      <c r="D376" s="4"/>
      <c r="E376" s="16"/>
      <c r="F376" s="4"/>
      <c r="G376" s="7"/>
    </row>
    <row r="377" spans="1:7" ht="17.399999999999999" x14ac:dyDescent="0.3">
      <c r="A377" s="6"/>
      <c r="B377" s="6"/>
      <c r="C377" s="9"/>
      <c r="D377" s="4"/>
      <c r="E377" s="16"/>
      <c r="F377" s="4"/>
      <c r="G377" s="7"/>
    </row>
    <row r="378" spans="1:7" ht="17.399999999999999" x14ac:dyDescent="0.3">
      <c r="A378" s="6"/>
      <c r="B378" s="6"/>
      <c r="C378" s="9"/>
      <c r="D378" s="4"/>
      <c r="E378" s="16"/>
      <c r="F378" s="4"/>
      <c r="G378" s="7"/>
    </row>
    <row r="379" spans="1:7" ht="17.399999999999999" x14ac:dyDescent="0.3">
      <c r="A379" s="6"/>
      <c r="B379" s="6"/>
      <c r="C379" s="9"/>
      <c r="D379" s="4"/>
      <c r="E379" s="16"/>
      <c r="F379" s="4"/>
      <c r="G379" s="7"/>
    </row>
    <row r="380" spans="1:7" ht="17.399999999999999" x14ac:dyDescent="0.3">
      <c r="A380" s="6"/>
      <c r="B380" s="6"/>
      <c r="C380" s="9"/>
      <c r="D380" s="4"/>
      <c r="E380" s="16"/>
      <c r="F380" s="4"/>
      <c r="G380" s="7"/>
    </row>
    <row r="381" spans="1:7" ht="17.399999999999999" x14ac:dyDescent="0.3">
      <c r="A381" s="6"/>
      <c r="B381" s="6"/>
      <c r="C381" s="9"/>
      <c r="D381" s="4"/>
      <c r="E381" s="16"/>
      <c r="F381" s="4"/>
      <c r="G381" s="7"/>
    </row>
    <row r="382" spans="1:7" ht="17.399999999999999" x14ac:dyDescent="0.3">
      <c r="A382" s="6"/>
      <c r="B382" s="6"/>
      <c r="C382" s="9"/>
      <c r="D382" s="4"/>
      <c r="E382" s="16"/>
      <c r="F382" s="4"/>
      <c r="G382" s="7"/>
    </row>
    <row r="383" spans="1:7" ht="17.399999999999999" x14ac:dyDescent="0.3">
      <c r="A383" s="6"/>
      <c r="B383" s="6"/>
      <c r="C383" s="9"/>
      <c r="D383" s="4"/>
      <c r="E383" s="16"/>
      <c r="F383" s="4"/>
      <c r="G383" s="7"/>
    </row>
    <row r="384" spans="1:7" ht="17.399999999999999" x14ac:dyDescent="0.3">
      <c r="A384" s="6"/>
      <c r="B384" s="6"/>
      <c r="C384" s="9"/>
      <c r="D384" s="4"/>
      <c r="E384" s="16"/>
      <c r="F384" s="4"/>
      <c r="G384" s="7"/>
    </row>
    <row r="385" spans="1:7" ht="17.399999999999999" x14ac:dyDescent="0.3">
      <c r="A385" s="6"/>
      <c r="B385" s="6"/>
      <c r="C385" s="9"/>
      <c r="D385" s="4"/>
      <c r="E385" s="16"/>
      <c r="F385" s="4"/>
      <c r="G385" s="7"/>
    </row>
    <row r="386" spans="1:7" ht="17.399999999999999" x14ac:dyDescent="0.3">
      <c r="A386" s="6"/>
      <c r="B386" s="6"/>
      <c r="C386" s="9"/>
      <c r="D386" s="4"/>
      <c r="E386" s="16"/>
      <c r="F386" s="4"/>
      <c r="G386" s="7"/>
    </row>
    <row r="387" spans="1:7" ht="17.399999999999999" x14ac:dyDescent="0.3">
      <c r="A387" s="6"/>
      <c r="B387" s="6"/>
      <c r="C387" s="9"/>
      <c r="D387" s="4"/>
      <c r="E387" s="16"/>
      <c r="F387" s="4"/>
      <c r="G387" s="7"/>
    </row>
    <row r="388" spans="1:7" ht="17.399999999999999" x14ac:dyDescent="0.3">
      <c r="A388" s="6"/>
      <c r="B388" s="6"/>
      <c r="C388" s="9"/>
      <c r="D388" s="4"/>
      <c r="E388" s="16"/>
      <c r="F388" s="4"/>
      <c r="G388" s="7"/>
    </row>
    <row r="389" spans="1:7" ht="17.399999999999999" x14ac:dyDescent="0.3">
      <c r="A389" s="6"/>
      <c r="B389" s="6"/>
      <c r="C389" s="9"/>
      <c r="D389" s="4"/>
      <c r="E389" s="16"/>
      <c r="F389" s="4"/>
      <c r="G389" s="7"/>
    </row>
    <row r="390" spans="1:7" ht="17.399999999999999" x14ac:dyDescent="0.3">
      <c r="A390" s="6"/>
      <c r="B390" s="6"/>
      <c r="C390" s="9"/>
      <c r="D390" s="4"/>
      <c r="E390" s="16"/>
      <c r="F390" s="4"/>
      <c r="G390" s="7"/>
    </row>
    <row r="391" spans="1:7" ht="17.399999999999999" x14ac:dyDescent="0.3">
      <c r="A391" s="6"/>
      <c r="B391" s="6"/>
      <c r="C391" s="9"/>
      <c r="D391" s="4"/>
      <c r="E391" s="16"/>
      <c r="F391" s="4"/>
      <c r="G391" s="7"/>
    </row>
    <row r="392" spans="1:7" ht="17.399999999999999" x14ac:dyDescent="0.3">
      <c r="A392" s="6"/>
      <c r="B392" s="6"/>
      <c r="C392" s="9"/>
      <c r="D392" s="4"/>
      <c r="E392" s="16"/>
      <c r="F392" s="4"/>
      <c r="G392" s="7"/>
    </row>
    <row r="393" spans="1:7" ht="17.399999999999999" x14ac:dyDescent="0.3">
      <c r="A393" s="6"/>
      <c r="B393" s="6"/>
      <c r="C393" s="9"/>
      <c r="D393" s="4"/>
      <c r="E393" s="16"/>
      <c r="F393" s="4"/>
      <c r="G393" s="7"/>
    </row>
    <row r="394" spans="1:7" ht="17.399999999999999" x14ac:dyDescent="0.3">
      <c r="A394" s="6"/>
      <c r="B394" s="6"/>
      <c r="C394" s="9"/>
      <c r="D394" s="4"/>
      <c r="E394" s="16"/>
      <c r="F394" s="4"/>
      <c r="G394" s="7"/>
    </row>
    <row r="395" spans="1:7" ht="17.399999999999999" x14ac:dyDescent="0.3">
      <c r="A395" s="6"/>
      <c r="B395" s="6"/>
      <c r="C395" s="9"/>
      <c r="D395" s="4"/>
      <c r="E395" s="16"/>
      <c r="F395" s="4"/>
      <c r="G395" s="7"/>
    </row>
    <row r="396" spans="1:7" ht="17.399999999999999" x14ac:dyDescent="0.3">
      <c r="A396" s="6"/>
      <c r="B396" s="6"/>
      <c r="C396" s="9"/>
      <c r="D396" s="4"/>
      <c r="E396" s="16"/>
      <c r="F396" s="4"/>
      <c r="G396" s="7"/>
    </row>
    <row r="397" spans="1:7" ht="17.399999999999999" x14ac:dyDescent="0.3">
      <c r="A397" s="6"/>
      <c r="B397" s="6"/>
      <c r="C397" s="9"/>
      <c r="D397" s="4"/>
      <c r="E397" s="16"/>
      <c r="F397" s="4"/>
      <c r="G397" s="7"/>
    </row>
    <row r="398" spans="1:7" ht="17.399999999999999" x14ac:dyDescent="0.3">
      <c r="A398" s="6"/>
      <c r="B398" s="6"/>
      <c r="C398" s="9"/>
      <c r="D398" s="4"/>
      <c r="E398" s="16"/>
      <c r="F398" s="4"/>
      <c r="G398" s="7"/>
    </row>
    <row r="399" spans="1:7" ht="17.399999999999999" x14ac:dyDescent="0.3">
      <c r="A399" s="6"/>
      <c r="B399" s="6"/>
      <c r="C399" s="9"/>
      <c r="D399" s="4"/>
      <c r="E399" s="16"/>
      <c r="F399" s="4"/>
      <c r="G399" s="7"/>
    </row>
    <row r="400" spans="1:7" ht="17.399999999999999" x14ac:dyDescent="0.3">
      <c r="A400" s="6"/>
      <c r="B400" s="6"/>
      <c r="C400" s="9"/>
      <c r="D400" s="4"/>
      <c r="E400" s="16"/>
      <c r="F400" s="4"/>
      <c r="G400" s="7"/>
    </row>
    <row r="401" spans="1:7" ht="17.399999999999999" x14ac:dyDescent="0.3">
      <c r="A401" s="6"/>
      <c r="B401" s="6"/>
      <c r="C401" s="9"/>
      <c r="D401" s="4"/>
      <c r="E401" s="16"/>
      <c r="F401" s="4"/>
      <c r="G401" s="7"/>
    </row>
    <row r="402" spans="1:7" ht="17.399999999999999" x14ac:dyDescent="0.3">
      <c r="A402" s="6"/>
      <c r="B402" s="6"/>
      <c r="C402" s="9"/>
      <c r="D402" s="4"/>
      <c r="E402" s="16"/>
      <c r="F402" s="4"/>
      <c r="G402" s="7"/>
    </row>
    <row r="403" spans="1:7" ht="17.399999999999999" x14ac:dyDescent="0.3">
      <c r="A403" s="6"/>
      <c r="B403" s="6"/>
      <c r="C403" s="9"/>
      <c r="D403" s="4"/>
      <c r="E403" s="16"/>
      <c r="F403" s="4"/>
      <c r="G403" s="7"/>
    </row>
    <row r="404" spans="1:7" ht="17.399999999999999" x14ac:dyDescent="0.3">
      <c r="A404" s="6"/>
      <c r="B404" s="6"/>
      <c r="C404" s="9"/>
      <c r="D404" s="4"/>
      <c r="E404" s="16"/>
      <c r="F404" s="4"/>
      <c r="G404" s="7"/>
    </row>
    <row r="405" spans="1:7" ht="17.399999999999999" x14ac:dyDescent="0.3">
      <c r="A405" s="6"/>
      <c r="B405" s="6"/>
      <c r="C405" s="9"/>
      <c r="D405" s="4"/>
      <c r="E405" s="16"/>
      <c r="F405" s="4"/>
      <c r="G405" s="7"/>
    </row>
    <row r="406" spans="1:7" ht="17.399999999999999" x14ac:dyDescent="0.3">
      <c r="A406" s="6"/>
      <c r="B406" s="6"/>
      <c r="C406" s="9"/>
      <c r="D406" s="4"/>
      <c r="E406" s="16"/>
      <c r="F406" s="4"/>
      <c r="G406" s="7"/>
    </row>
    <row r="407" spans="1:7" ht="17.399999999999999" x14ac:dyDescent="0.3">
      <c r="A407" s="6"/>
      <c r="B407" s="6"/>
      <c r="C407" s="9"/>
      <c r="D407" s="4"/>
      <c r="E407" s="16"/>
      <c r="F407" s="4"/>
      <c r="G407" s="7"/>
    </row>
    <row r="408" spans="1:7" ht="17.399999999999999" x14ac:dyDescent="0.3">
      <c r="A408" s="6"/>
      <c r="B408" s="6"/>
      <c r="C408" s="9"/>
      <c r="D408" s="4"/>
      <c r="E408" s="16"/>
      <c r="F408" s="4"/>
      <c r="G408" s="7"/>
    </row>
    <row r="409" spans="1:7" ht="17.399999999999999" x14ac:dyDescent="0.3">
      <c r="A409" s="6"/>
      <c r="B409" s="6"/>
      <c r="C409" s="9"/>
      <c r="D409" s="4"/>
      <c r="E409" s="16"/>
      <c r="F409" s="4"/>
      <c r="G409" s="7"/>
    </row>
    <row r="410" spans="1:7" ht="17.399999999999999" x14ac:dyDescent="0.3">
      <c r="A410" s="6"/>
      <c r="B410" s="6"/>
      <c r="C410" s="9"/>
      <c r="D410" s="4"/>
      <c r="E410" s="16"/>
      <c r="F410" s="4"/>
      <c r="G410" s="7"/>
    </row>
    <row r="411" spans="1:7" ht="17.399999999999999" x14ac:dyDescent="0.3">
      <c r="A411" s="6"/>
      <c r="B411" s="6"/>
      <c r="C411" s="9"/>
      <c r="D411" s="4"/>
      <c r="E411" s="16"/>
      <c r="F411" s="4"/>
      <c r="G411" s="7"/>
    </row>
    <row r="412" spans="1:7" ht="17.399999999999999" x14ac:dyDescent="0.3">
      <c r="A412" s="6"/>
      <c r="B412" s="6"/>
      <c r="C412" s="9"/>
      <c r="D412" s="4"/>
      <c r="E412" s="16"/>
      <c r="F412" s="4"/>
      <c r="G412" s="7"/>
    </row>
    <row r="413" spans="1:7" ht="17.399999999999999" x14ac:dyDescent="0.3">
      <c r="A413" s="6"/>
      <c r="B413" s="6"/>
      <c r="C413" s="9"/>
      <c r="D413" s="4"/>
      <c r="E413" s="16"/>
      <c r="F413" s="4"/>
      <c r="G413" s="7"/>
    </row>
    <row r="414" spans="1:7" ht="17.399999999999999" x14ac:dyDescent="0.3">
      <c r="A414" s="6"/>
      <c r="B414" s="6"/>
      <c r="C414" s="9"/>
      <c r="D414" s="4"/>
      <c r="E414" s="16"/>
      <c r="F414" s="4"/>
      <c r="G414" s="7"/>
    </row>
    <row r="415" spans="1:7" ht="17.399999999999999" x14ac:dyDescent="0.3">
      <c r="A415" s="6"/>
      <c r="B415" s="6"/>
      <c r="C415" s="9"/>
      <c r="D415" s="4"/>
      <c r="E415" s="16"/>
      <c r="F415" s="4"/>
      <c r="G415" s="7"/>
    </row>
    <row r="416" spans="1:7" ht="17.399999999999999" x14ac:dyDescent="0.3">
      <c r="A416" s="6"/>
      <c r="B416" s="6"/>
      <c r="C416" s="9"/>
      <c r="D416" s="4"/>
      <c r="E416" s="16"/>
      <c r="F416" s="4"/>
      <c r="G416" s="7"/>
    </row>
    <row r="417" spans="1:7" ht="17.399999999999999" x14ac:dyDescent="0.3">
      <c r="A417" s="6"/>
      <c r="B417" s="6"/>
      <c r="C417" s="9"/>
      <c r="D417" s="4"/>
      <c r="E417" s="16"/>
      <c r="F417" s="4"/>
      <c r="G417" s="7"/>
    </row>
    <row r="418" spans="1:7" ht="17.399999999999999" x14ac:dyDescent="0.3">
      <c r="A418" s="6"/>
      <c r="B418" s="6"/>
      <c r="C418" s="9"/>
      <c r="D418" s="4"/>
      <c r="E418" s="16"/>
      <c r="F418" s="4"/>
      <c r="G418" s="7"/>
    </row>
  </sheetData>
  <sheetProtection algorithmName="SHA-512" hashValue="fjnFQ+hFo6vKm2/muNKpLOiby+agjJ2Zr/aCA5F6nLNlrKFC+0uSc94FBjh8y7TdR+1mbIVvkBPy8avPdMJ8Vg==" saltValue="jdB/okXPhyxoTmBeXvLK7Q==" spinCount="100000" sheet="1" formatCells="0" formatColumns="0" formatRows="0" insertColumns="0" insertRows="0" deleteColumns="0" deleteRows="0" sort="0" autoFilter="0"/>
  <autoFilter ref="A5:F6" xr:uid="{702BC883-BF94-4BA6-8351-B34652910206}">
    <filterColumn colId="2" showButton="0"/>
    <filterColumn colId="4" showButton="0"/>
  </autoFilter>
  <mergeCells count="16">
    <mergeCell ref="H5:H6"/>
    <mergeCell ref="A2:H2"/>
    <mergeCell ref="A112:H112"/>
    <mergeCell ref="H115:H116"/>
    <mergeCell ref="F113:H113"/>
    <mergeCell ref="F3:H3"/>
    <mergeCell ref="G115:G116"/>
    <mergeCell ref="G5:G6"/>
    <mergeCell ref="A5:A6"/>
    <mergeCell ref="B5:B6"/>
    <mergeCell ref="C5:D6"/>
    <mergeCell ref="E5:F6"/>
    <mergeCell ref="A115:A116"/>
    <mergeCell ref="B115:B116"/>
    <mergeCell ref="C115:D116"/>
    <mergeCell ref="E115:F116"/>
  </mergeCells>
  <phoneticPr fontId="9" type="noConversion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B6D1-0171-4A33-AA3B-9954E789AB56}">
  <sheetPr codeName="List10"/>
  <dimension ref="A2:H18"/>
  <sheetViews>
    <sheetView workbookViewId="0">
      <selection activeCell="H7" sqref="H7"/>
    </sheetView>
  </sheetViews>
  <sheetFormatPr defaultColWidth="9.109375" defaultRowHeight="14.4" x14ac:dyDescent="0.3"/>
  <cols>
    <col min="1" max="1" width="19.44140625" style="2" bestFit="1" customWidth="1"/>
    <col min="2" max="2" width="41.109375" style="2" customWidth="1"/>
    <col min="3" max="3" width="17.109375" style="10" customWidth="1"/>
    <col min="4" max="4" width="7.5546875" style="3" customWidth="1"/>
    <col min="5" max="5" width="13.88671875" style="17" customWidth="1"/>
    <col min="6" max="6" width="7.88671875" style="3" customWidth="1"/>
    <col min="7" max="7" width="22.5546875" customWidth="1"/>
    <col min="8" max="8" width="19.6640625" customWidth="1"/>
  </cols>
  <sheetData>
    <row r="2" spans="1:8" ht="51.6" x14ac:dyDescent="0.3">
      <c r="A2" s="186" t="s">
        <v>3328</v>
      </c>
      <c r="B2" s="187"/>
      <c r="C2" s="187"/>
      <c r="D2" s="187"/>
      <c r="E2" s="187"/>
      <c r="F2" s="187"/>
      <c r="G2" s="187"/>
      <c r="H2" s="187"/>
    </row>
    <row r="3" spans="1:8" s="1" customFormat="1" ht="18" x14ac:dyDescent="0.3">
      <c r="A3" s="11"/>
      <c r="B3" s="11"/>
      <c r="C3" s="19"/>
      <c r="D3" s="18"/>
      <c r="E3" s="21"/>
      <c r="F3" s="171" t="s">
        <v>3327</v>
      </c>
      <c r="G3" s="171"/>
      <c r="H3" s="171"/>
    </row>
    <row r="4" spans="1:8" s="1" customFormat="1" ht="18.600000000000001" thickBot="1" x14ac:dyDescent="0.35">
      <c r="A4" s="11"/>
      <c r="B4" s="11"/>
      <c r="C4" s="19"/>
      <c r="D4" s="18"/>
      <c r="E4" s="21"/>
      <c r="F4" s="18"/>
      <c r="G4" s="12"/>
    </row>
    <row r="5" spans="1:8" s="1" customFormat="1" ht="18" customHeight="1" x14ac:dyDescent="0.3">
      <c r="A5" s="174" t="s">
        <v>1</v>
      </c>
      <c r="B5" s="176" t="s">
        <v>2</v>
      </c>
      <c r="C5" s="178" t="s">
        <v>1548</v>
      </c>
      <c r="D5" s="179"/>
      <c r="E5" s="182" t="s">
        <v>1549</v>
      </c>
      <c r="F5" s="183"/>
      <c r="G5" s="189" t="s">
        <v>3321</v>
      </c>
      <c r="H5" s="172" t="s">
        <v>3322</v>
      </c>
    </row>
    <row r="6" spans="1:8" s="1" customFormat="1" ht="21" customHeight="1" thickBot="1" x14ac:dyDescent="0.35">
      <c r="A6" s="175"/>
      <c r="B6" s="177"/>
      <c r="C6" s="180"/>
      <c r="D6" s="181"/>
      <c r="E6" s="184"/>
      <c r="F6" s="185"/>
      <c r="G6" s="173"/>
      <c r="H6" s="173"/>
    </row>
    <row r="7" spans="1:8" s="5" customFormat="1" ht="20.100000000000001" customHeight="1" x14ac:dyDescent="0.3">
      <c r="A7" s="41" t="s">
        <v>4</v>
      </c>
      <c r="B7" s="42" t="str">
        <f>VLOOKUP($A$7&amp;$E$7,Ceník!$A$2:$G$1296,3,FALSE)</f>
        <v>nar.hrana /B 18 mm - černá</v>
      </c>
      <c r="C7" s="43">
        <v>1</v>
      </c>
      <c r="D7" s="119" t="s">
        <v>6</v>
      </c>
      <c r="E7" s="45">
        <v>1</v>
      </c>
      <c r="F7" s="119" t="s">
        <v>6</v>
      </c>
      <c r="G7" s="118">
        <f>VLOOKUP(A7&amp;E7,Ceník!$A$2:$G$1296,7,FALSE)</f>
        <v>35</v>
      </c>
      <c r="H7" s="68">
        <f>SUM(G7)*1.21</f>
        <v>42.35</v>
      </c>
    </row>
    <row r="8" spans="1:8" s="5" customFormat="1" ht="20.100000000000001" customHeight="1" x14ac:dyDescent="0.3">
      <c r="A8" s="33" t="s">
        <v>9</v>
      </c>
      <c r="B8" s="42" t="str">
        <f>VLOOKUP($A$7&amp;$E$7,Ceník!$A$2:$G$1296,3,FALSE)</f>
        <v>nar.hrana /B 18 mm - černá</v>
      </c>
      <c r="C8" s="23">
        <v>1</v>
      </c>
      <c r="D8" s="57" t="s">
        <v>6</v>
      </c>
      <c r="E8" s="39">
        <v>1</v>
      </c>
      <c r="F8" s="57" t="s">
        <v>6</v>
      </c>
      <c r="G8" s="68">
        <f>VLOOKUP(A8&amp;E8,Ceník!$A$2:$G$1296,7,FALSE)</f>
        <v>35</v>
      </c>
      <c r="H8" s="68">
        <f t="shared" ref="H8:H18" si="0">SUM(G8)*1.21</f>
        <v>42.35</v>
      </c>
    </row>
    <row r="9" spans="1:8" s="5" customFormat="1" ht="20.100000000000001" customHeight="1" x14ac:dyDescent="0.3">
      <c r="A9" s="33" t="s">
        <v>11</v>
      </c>
      <c r="B9" s="42" t="str">
        <f>VLOOKUP($A$7&amp;$E$7,Ceník!$A$2:$G$1296,3,FALSE)</f>
        <v>nar.hrana /B 18 mm - černá</v>
      </c>
      <c r="C9" s="23">
        <v>1</v>
      </c>
      <c r="D9" s="57" t="s">
        <v>6</v>
      </c>
      <c r="E9" s="39">
        <v>1</v>
      </c>
      <c r="F9" s="57" t="s">
        <v>6</v>
      </c>
      <c r="G9" s="68">
        <f>VLOOKUP(A9&amp;E9,Ceník!$A$2:$G$1296,7,FALSE)</f>
        <v>35</v>
      </c>
      <c r="H9" s="68">
        <f t="shared" si="0"/>
        <v>42.35</v>
      </c>
    </row>
    <row r="10" spans="1:8" s="5" customFormat="1" ht="20.100000000000001" customHeight="1" x14ac:dyDescent="0.3">
      <c r="A10" s="33" t="s">
        <v>13</v>
      </c>
      <c r="B10" s="42" t="str">
        <f>VLOOKUP($A$7&amp;$E$7,Ceník!$A$2:$G$1296,3,FALSE)</f>
        <v>nar.hrana /B 18 mm - černá</v>
      </c>
      <c r="C10" s="23">
        <v>1</v>
      </c>
      <c r="D10" s="57" t="s">
        <v>6</v>
      </c>
      <c r="E10" s="39">
        <v>1</v>
      </c>
      <c r="F10" s="57" t="s">
        <v>6</v>
      </c>
      <c r="G10" s="68">
        <f>VLOOKUP(A10&amp;E10,Ceník!$A$2:$G$1296,7,FALSE)</f>
        <v>35</v>
      </c>
      <c r="H10" s="68">
        <f t="shared" si="0"/>
        <v>42.35</v>
      </c>
    </row>
    <row r="11" spans="1:8" s="5" customFormat="1" ht="20.100000000000001" customHeight="1" x14ac:dyDescent="0.3">
      <c r="A11" s="33" t="s">
        <v>15</v>
      </c>
      <c r="B11" s="42" t="str">
        <f>VLOOKUP($A$7&amp;$E$7,Ceník!$A$2:$G$1296,3,FALSE)</f>
        <v>nar.hrana /B 18 mm - černá</v>
      </c>
      <c r="C11" s="23">
        <v>100</v>
      </c>
      <c r="D11" s="57" t="s">
        <v>6</v>
      </c>
      <c r="E11" s="39">
        <v>100</v>
      </c>
      <c r="F11" s="57" t="s">
        <v>6</v>
      </c>
      <c r="G11" s="68">
        <f>VLOOKUP(A11&amp;E11,Ceník!$A$2:$G$1296,7,FALSE)</f>
        <v>35</v>
      </c>
      <c r="H11" s="68">
        <f t="shared" si="0"/>
        <v>42.35</v>
      </c>
    </row>
    <row r="12" spans="1:8" s="5" customFormat="1" ht="20.100000000000001" customHeight="1" x14ac:dyDescent="0.3">
      <c r="A12" s="33" t="s">
        <v>17</v>
      </c>
      <c r="B12" s="42" t="str">
        <f>VLOOKUP($A$7&amp;$E$7,Ceník!$A$2:$G$1296,3,FALSE)</f>
        <v>nar.hrana /B 18 mm - černá</v>
      </c>
      <c r="C12" s="23">
        <v>100</v>
      </c>
      <c r="D12" s="57" t="s">
        <v>6</v>
      </c>
      <c r="E12" s="39">
        <v>100</v>
      </c>
      <c r="F12" s="57" t="s">
        <v>6</v>
      </c>
      <c r="G12" s="68">
        <f>VLOOKUP(A12&amp;E12,Ceník!$A$2:$G$1296,7,FALSE)</f>
        <v>35</v>
      </c>
      <c r="H12" s="68">
        <f t="shared" si="0"/>
        <v>42.35</v>
      </c>
    </row>
    <row r="13" spans="1:8" s="5" customFormat="1" ht="20.100000000000001" customHeight="1" x14ac:dyDescent="0.3">
      <c r="A13" s="33" t="s">
        <v>19</v>
      </c>
      <c r="B13" s="42" t="str">
        <f>VLOOKUP($A$7&amp;$E$7,Ceník!$A$2:$G$1296,3,FALSE)</f>
        <v>nar.hrana /B 18 mm - černá</v>
      </c>
      <c r="C13" s="23">
        <v>100</v>
      </c>
      <c r="D13" s="57" t="s">
        <v>6</v>
      </c>
      <c r="E13" s="39">
        <v>100</v>
      </c>
      <c r="F13" s="57" t="s">
        <v>6</v>
      </c>
      <c r="G13" s="68">
        <f>VLOOKUP(A13&amp;E13,Ceník!$A$2:$G$1296,7,FALSE)</f>
        <v>35</v>
      </c>
      <c r="H13" s="68">
        <f t="shared" si="0"/>
        <v>42.35</v>
      </c>
    </row>
    <row r="14" spans="1:8" s="5" customFormat="1" ht="20.100000000000001" customHeight="1" x14ac:dyDescent="0.3">
      <c r="A14" s="33" t="s">
        <v>21</v>
      </c>
      <c r="B14" s="42" t="str">
        <f>VLOOKUP($A$7&amp;$E$7,Ceník!$A$2:$G$1296,3,FALSE)</f>
        <v>nar.hrana /B 18 mm - černá</v>
      </c>
      <c r="C14" s="23">
        <v>100</v>
      </c>
      <c r="D14" s="57" t="s">
        <v>6</v>
      </c>
      <c r="E14" s="39">
        <v>100</v>
      </c>
      <c r="F14" s="57" t="s">
        <v>6</v>
      </c>
      <c r="G14" s="68">
        <f>VLOOKUP(A14&amp;E14,Ceník!$A$2:$G$1296,7,FALSE)</f>
        <v>35</v>
      </c>
      <c r="H14" s="68">
        <f t="shared" si="0"/>
        <v>42.35</v>
      </c>
    </row>
    <row r="15" spans="1:8" s="5" customFormat="1" ht="20.100000000000001" customHeight="1" x14ac:dyDescent="0.3">
      <c r="A15" s="33" t="s">
        <v>23</v>
      </c>
      <c r="B15" s="42" t="str">
        <f>VLOOKUP($A$7&amp;$E$7,Ceník!$A$2:$G$1296,3,FALSE)</f>
        <v>nar.hrana /B 18 mm - černá</v>
      </c>
      <c r="C15" s="23">
        <v>100</v>
      </c>
      <c r="D15" s="57" t="s">
        <v>6</v>
      </c>
      <c r="E15" s="39">
        <v>100</v>
      </c>
      <c r="F15" s="57" t="s">
        <v>6</v>
      </c>
      <c r="G15" s="68">
        <f>VLOOKUP(A15&amp;E15,Ceník!$A$2:$G$1296,7,FALSE)</f>
        <v>35</v>
      </c>
      <c r="H15" s="68">
        <f t="shared" si="0"/>
        <v>42.35</v>
      </c>
    </row>
    <row r="16" spans="1:8" s="5" customFormat="1" ht="20.100000000000001" customHeight="1" x14ac:dyDescent="0.3">
      <c r="A16" s="33" t="s">
        <v>25</v>
      </c>
      <c r="B16" s="42" t="str">
        <f>VLOOKUP($A$7&amp;$E$7,Ceník!$A$2:$G$1296,3,FALSE)</f>
        <v>nar.hrana /B 18 mm - černá</v>
      </c>
      <c r="C16" s="23">
        <v>1</v>
      </c>
      <c r="D16" s="57" t="s">
        <v>6</v>
      </c>
      <c r="E16" s="39">
        <v>1</v>
      </c>
      <c r="F16" s="57" t="s">
        <v>6</v>
      </c>
      <c r="G16" s="68">
        <f>VLOOKUP(A16&amp;E16,Ceník!$A$2:$G$1296,7,FALSE)</f>
        <v>103</v>
      </c>
      <c r="H16" s="68">
        <f t="shared" si="0"/>
        <v>124.63</v>
      </c>
    </row>
    <row r="17" spans="1:8" s="5" customFormat="1" ht="20.100000000000001" customHeight="1" x14ac:dyDescent="0.3">
      <c r="A17" s="33" t="s">
        <v>27</v>
      </c>
      <c r="B17" s="42" t="str">
        <f>VLOOKUP($A$7&amp;$E$7,Ceník!$A$2:$G$1296,3,FALSE)</f>
        <v>nar.hrana /B 18 mm - černá</v>
      </c>
      <c r="C17" s="23">
        <v>1</v>
      </c>
      <c r="D17" s="57" t="s">
        <v>6</v>
      </c>
      <c r="E17" s="39">
        <v>1</v>
      </c>
      <c r="F17" s="57" t="s">
        <v>6</v>
      </c>
      <c r="G17" s="68">
        <f>VLOOKUP(A17&amp;E17,Ceník!$A$2:$G$1296,7,FALSE)</f>
        <v>103</v>
      </c>
      <c r="H17" s="68">
        <f t="shared" si="0"/>
        <v>124.63</v>
      </c>
    </row>
    <row r="18" spans="1:8" s="5" customFormat="1" ht="20.100000000000001" customHeight="1" thickBot="1" x14ac:dyDescent="0.35">
      <c r="A18" s="35" t="s">
        <v>29</v>
      </c>
      <c r="B18" s="142" t="str">
        <f>VLOOKUP($A$7&amp;$E$7,Ceník!$A$2:$G$1296,3,FALSE)</f>
        <v>nar.hrana /B 18 mm - černá</v>
      </c>
      <c r="C18" s="37">
        <v>1</v>
      </c>
      <c r="D18" s="58" t="s">
        <v>6</v>
      </c>
      <c r="E18" s="40">
        <v>1</v>
      </c>
      <c r="F18" s="58" t="s">
        <v>6</v>
      </c>
      <c r="G18" s="80">
        <f>VLOOKUP(A18&amp;E18,Ceník!$A$2:$G$1296,7,FALSE)</f>
        <v>60</v>
      </c>
      <c r="H18" s="80">
        <f t="shared" si="0"/>
        <v>72.599999999999994</v>
      </c>
    </row>
  </sheetData>
  <sheetProtection algorithmName="SHA-512" hashValue="7ZWCVK6uFkRb3FzsQ5fumoyk5yAYRddzeXaV0NDBT4RS54VdUg38j/P5fAcEuO0rXtqAB//X2wNI5MhRoJjKBw==" saltValue="THaGGlhVhHRiGeKPPekj+g==" spinCount="100000" sheet="1" formatCells="0" formatColumns="0" formatRows="0" insertColumns="0" insertRows="0" deleteColumns="0" deleteRows="0" sort="0" autoFilter="0"/>
  <autoFilter ref="A5:F6" xr:uid="{848AB6D1-0171-4A33-AA3B-9954E789AB56}">
    <filterColumn colId="2" showButton="0"/>
    <filterColumn colId="4" showButton="0"/>
  </autoFilter>
  <mergeCells count="8">
    <mergeCell ref="H5:H6"/>
    <mergeCell ref="A2:H2"/>
    <mergeCell ref="F3:H3"/>
    <mergeCell ref="G5:G6"/>
    <mergeCell ref="A5:A6"/>
    <mergeCell ref="B5:B6"/>
    <mergeCell ref="C5:D6"/>
    <mergeCell ref="E5:F6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5b5af1-aeaf-4513-ba84-cecf58efcf86">
      <Terms xmlns="http://schemas.microsoft.com/office/infopath/2007/PartnerControls"/>
    </lcf76f155ced4ddcb4097134ff3c332f>
    <TaxCatchAll xmlns="d308adaa-f0d0-40ef-9c39-c897037ed818" xsi:nil="true"/>
    <SharedWithUsers xmlns="d308adaa-f0d0-40ef-9c39-c897037ed818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AD0748DA211B488355A655C0CAF8A9" ma:contentTypeVersion="16" ma:contentTypeDescription="Vytvoří nový dokument" ma:contentTypeScope="" ma:versionID="2ae03e9a8d9a2d111bc694df29617a4d">
  <xsd:schema xmlns:xsd="http://www.w3.org/2001/XMLSchema" xmlns:xs="http://www.w3.org/2001/XMLSchema" xmlns:p="http://schemas.microsoft.com/office/2006/metadata/properties" xmlns:ns2="1a5b5af1-aeaf-4513-ba84-cecf58efcf86" xmlns:ns3="d308adaa-f0d0-40ef-9c39-c897037ed818" targetNamespace="http://schemas.microsoft.com/office/2006/metadata/properties" ma:root="true" ma:fieldsID="aba07962a5ddb03d04687fd93b1261db" ns2:_="" ns3:_="">
    <xsd:import namespace="1a5b5af1-aeaf-4513-ba84-cecf58efcf86"/>
    <xsd:import namespace="d308adaa-f0d0-40ef-9c39-c897037ed8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b5af1-aeaf-4513-ba84-cecf58efcf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4825f648-af1f-4fdb-af42-9a23e88ec3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08adaa-f0d0-40ef-9c39-c897037ed8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d11ac51-a8cb-4822-96fc-274461a4c860}" ma:internalName="TaxCatchAll" ma:showField="CatchAllData" ma:web="d308adaa-f0d0-40ef-9c39-c897037ed8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988302-6DA7-4DC3-8CC2-FAAD83706DC6}">
  <ds:schemaRefs>
    <ds:schemaRef ds:uri="d308adaa-f0d0-40ef-9c39-c897037ed818"/>
    <ds:schemaRef ds:uri="http://schemas.microsoft.com/office/2006/documentManagement/types"/>
    <ds:schemaRef ds:uri="1a5b5af1-aeaf-4513-ba84-cecf58efcf86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191222F-07C3-4B8A-9B74-9C996CD370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5b5af1-aeaf-4513-ba84-cecf58efcf86"/>
    <ds:schemaRef ds:uri="d308adaa-f0d0-40ef-9c39-c897037ed8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8B0AB8-3E90-4BA9-AAAF-145E92808A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ÚCHYTOVÉ PROFILY</vt:lpstr>
      <vt:lpstr>K20 SYSTÉM</vt:lpstr>
      <vt:lpstr>SOKLY</vt:lpstr>
      <vt:lpstr>TĚSNICÍ PROFILY</vt:lpstr>
      <vt:lpstr>OKOPOVÉ PLECHY</vt:lpstr>
      <vt:lpstr>DEKORATIVNÍ PROFILY</vt:lpstr>
      <vt:lpstr>LED PROFILY</vt:lpstr>
      <vt:lpstr>OSTATNÍ</vt:lpstr>
      <vt:lpstr>NARÁŽECÍ HRANY</vt:lpstr>
      <vt:lpstr>DOPRODEJ</vt:lpstr>
      <vt:lpstr>LAKOVÁNÍ</vt:lpstr>
      <vt:lpstr>Ceník</vt:lpstr>
      <vt:lpstr>Ceník starý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Marie Vychodilová</dc:creator>
  <cp:lastModifiedBy>Katerina Sychrova</cp:lastModifiedBy>
  <cp:lastPrinted>2025-08-27T12:52:10Z</cp:lastPrinted>
  <dcterms:created xsi:type="dcterms:W3CDTF">2022-01-03T10:53:01Z</dcterms:created>
  <dcterms:modified xsi:type="dcterms:W3CDTF">2025-11-21T08:13:17Z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0x010100D3AD0748DA211B488355A655C0CAF8A9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